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DFFH Rental Report\2023\Q4 December 2023\Output\"/>
    </mc:Choice>
  </mc:AlternateContent>
  <xr:revisionPtr revIDLastSave="0" documentId="13_ncr:1_{FFEC9153-1F7D-456B-8CE3-0BE1A069B90B}" xr6:coauthVersionLast="47" xr6:coauthVersionMax="47" xr10:uidLastSave="{00000000-0000-0000-0000-000000000000}"/>
  <bookViews>
    <workbookView xWindow="-120" yWindow="-120" windowWidth="29040" windowHeight="15990" tabRatio="749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Table 10" sheetId="117" r:id="rId21"/>
    <sheet name="Table 11" sheetId="111" r:id="rId22"/>
    <sheet name="Figure 9a" sheetId="97" r:id="rId23"/>
    <sheet name="Figure 9b" sheetId="98" r:id="rId24"/>
    <sheet name="Table 12" sheetId="113" r:id="rId25"/>
    <sheet name="Table 13" sheetId="69" r:id="rId26"/>
    <sheet name="Table 14" sheetId="88" r:id="rId27"/>
    <sheet name="Table 15" sheetId="109" r:id="rId28"/>
    <sheet name="Fig 1 source" sheetId="55" r:id="rId29"/>
    <sheet name="Fig 4 source" sheetId="59" r:id="rId30"/>
    <sheet name="Fig 6 source" sheetId="8" r:id="rId31"/>
    <sheet name="Fig 7 source" sheetId="119" r:id="rId32"/>
    <sheet name="Fig 8 source" sheetId="118" r:id="rId33"/>
    <sheet name="Chart1" sheetId="89" state="hidden" r:id="rId34"/>
  </sheets>
  <externalReferences>
    <externalReference r:id="rId35"/>
    <externalReference r:id="rId36"/>
  </externalReferences>
  <definedNames>
    <definedName name="_xlnm._FilterDatabase" localSheetId="24" hidden="1">'Table 12'!$A$3:$AS$162</definedName>
    <definedName name="_xlnm._FilterDatabase" localSheetId="26" hidden="1">'Table 14'!$A$4:$O$84</definedName>
    <definedName name="_xlnm._FilterDatabase" localSheetId="27" hidden="1">'Table 15'!$A$3:$W$83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3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Contents!$A$3:$B$30</definedName>
    <definedName name="_xlnm.Print_Area" localSheetId="2">'Figure 1'!$A$1:$K$38</definedName>
    <definedName name="_xlnm.Print_Area" localSheetId="1">'Front page'!$A$1:$G$5</definedName>
    <definedName name="_xlnm.Print_Area" localSheetId="3">'Table 1'!$A$1:$E$7</definedName>
    <definedName name="_xlnm.Print_Area" localSheetId="20">'Table 10'!$A$2:$B$13</definedName>
    <definedName name="_xlnm.Print_Area" localSheetId="25">'Table 13'!#REF!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9'!$A$2:$G$13</definedName>
    <definedName name="_xlnm.Print_Titles" localSheetId="25">'Table 13'!#REF!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3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3" i="59" l="1"/>
  <c r="H103" i="59"/>
  <c r="E96" i="55" l="1"/>
  <c r="E95" i="55" s="1"/>
  <c r="F96" i="55"/>
  <c r="F95" i="55" s="1"/>
  <c r="E293" i="119" l="1"/>
  <c r="E294" i="119"/>
  <c r="E295" i="119"/>
  <c r="B293" i="119"/>
  <c r="B294" i="119"/>
  <c r="B295" i="119"/>
  <c r="L103" i="59" l="1"/>
  <c r="K96" i="59"/>
  <c r="K97" i="59"/>
  <c r="K98" i="59"/>
  <c r="K99" i="59"/>
  <c r="K100" i="59"/>
  <c r="K101" i="59"/>
  <c r="K102" i="59"/>
  <c r="K103" i="59"/>
  <c r="H95" i="59"/>
  <c r="H96" i="59"/>
  <c r="H97" i="59"/>
  <c r="H98" i="59"/>
  <c r="H99" i="59"/>
  <c r="H100" i="59"/>
  <c r="H101" i="59"/>
  <c r="H102" i="59"/>
  <c r="L101" i="59" l="1"/>
  <c r="L102" i="59"/>
  <c r="C102" i="59"/>
  <c r="C101" i="59"/>
  <c r="E94" i="55" l="1"/>
  <c r="E93" i="55" s="1"/>
  <c r="F94" i="55"/>
  <c r="F93" i="55" s="1"/>
  <c r="E289" i="119" l="1"/>
  <c r="E290" i="119"/>
  <c r="E291" i="119"/>
  <c r="E292" i="119"/>
  <c r="B290" i="119"/>
  <c r="B291" i="119"/>
  <c r="B292" i="119"/>
  <c r="E92" i="55" l="1"/>
  <c r="E91" i="55" s="1"/>
  <c r="E90" i="55" s="1"/>
  <c r="E89" i="55" s="1"/>
  <c r="F92" i="55"/>
  <c r="F91" i="55" s="1"/>
  <c r="F90" i="55" s="1"/>
  <c r="F89" i="55" s="1"/>
  <c r="E287" i="119"/>
  <c r="E288" i="119"/>
  <c r="B287" i="119"/>
  <c r="B288" i="119"/>
  <c r="B289" i="119"/>
  <c r="L96" i="59" l="1"/>
  <c r="L97" i="59"/>
  <c r="L98" i="59"/>
  <c r="L99" i="59"/>
  <c r="L100" i="59"/>
  <c r="H94" i="59"/>
  <c r="C99" i="59"/>
  <c r="C100" i="59"/>
  <c r="E284" i="119" l="1"/>
  <c r="E285" i="119"/>
  <c r="E286" i="119"/>
  <c r="B284" i="119"/>
  <c r="B285" i="119"/>
  <c r="B286" i="119"/>
  <c r="E88" i="55" l="1"/>
  <c r="F88" i="55"/>
  <c r="E276" i="119" l="1"/>
  <c r="E277" i="119"/>
  <c r="E278" i="119"/>
  <c r="E279" i="119"/>
  <c r="E280" i="119"/>
  <c r="E281" i="119"/>
  <c r="E282" i="119"/>
  <c r="E283" i="119"/>
  <c r="B276" i="119"/>
  <c r="B277" i="119"/>
  <c r="B278" i="119"/>
  <c r="B279" i="119"/>
  <c r="B280" i="119"/>
  <c r="B281" i="119"/>
  <c r="B282" i="119"/>
  <c r="B283" i="119"/>
  <c r="C95" i="59" l="1"/>
  <c r="C96" i="59"/>
  <c r="C97" i="59"/>
  <c r="C98" i="59"/>
  <c r="L11" i="59" l="1"/>
  <c r="L12" i="59"/>
  <c r="L13" i="59"/>
  <c r="L14" i="59"/>
  <c r="L15" i="59"/>
  <c r="L16" i="59"/>
  <c r="L17" i="59"/>
  <c r="L18" i="59"/>
  <c r="L19" i="59"/>
  <c r="L20" i="59"/>
  <c r="L21" i="59"/>
  <c r="L22" i="59"/>
  <c r="L23" i="59"/>
  <c r="L24" i="59"/>
  <c r="L25" i="59"/>
  <c r="L26" i="59"/>
  <c r="L27" i="59"/>
  <c r="L28" i="59"/>
  <c r="L29" i="59"/>
  <c r="L30" i="59"/>
  <c r="L31" i="59"/>
  <c r="L32" i="59"/>
  <c r="L33" i="59"/>
  <c r="L34" i="59"/>
  <c r="L35" i="59"/>
  <c r="L36" i="59"/>
  <c r="L37" i="59"/>
  <c r="L38" i="59"/>
  <c r="L39" i="59"/>
  <c r="L40" i="59"/>
  <c r="L41" i="59"/>
  <c r="L42" i="59"/>
  <c r="L43" i="59"/>
  <c r="L44" i="59"/>
  <c r="L45" i="59"/>
  <c r="L46" i="59"/>
  <c r="L47" i="59"/>
  <c r="L48" i="59"/>
  <c r="L49" i="59"/>
  <c r="L50" i="59"/>
  <c r="L51" i="59"/>
  <c r="L52" i="59"/>
  <c r="L53" i="59"/>
  <c r="L54" i="59"/>
  <c r="L55" i="59"/>
  <c r="L56" i="59"/>
  <c r="L57" i="59"/>
  <c r="L58" i="59"/>
  <c r="L59" i="59"/>
  <c r="L60" i="59"/>
  <c r="L61" i="59"/>
  <c r="L62" i="59"/>
  <c r="L63" i="59"/>
  <c r="L64" i="59"/>
  <c r="L65" i="59"/>
  <c r="L66" i="59"/>
  <c r="L67" i="59"/>
  <c r="L68" i="59"/>
  <c r="L69" i="59"/>
  <c r="L70" i="59"/>
  <c r="L71" i="59"/>
  <c r="L72" i="59"/>
  <c r="L73" i="59"/>
  <c r="L74" i="59"/>
  <c r="L75" i="59"/>
  <c r="L76" i="59"/>
  <c r="L77" i="59"/>
  <c r="L78" i="59"/>
  <c r="L79" i="59"/>
  <c r="L80" i="59"/>
  <c r="L81" i="59"/>
  <c r="L82" i="59"/>
  <c r="L83" i="59"/>
  <c r="L84" i="59"/>
  <c r="L85" i="59"/>
  <c r="L86" i="59"/>
  <c r="L87" i="59"/>
  <c r="L88" i="59"/>
  <c r="L89" i="59"/>
  <c r="L90" i="59"/>
  <c r="L91" i="59"/>
  <c r="L92" i="59"/>
  <c r="L93" i="59"/>
  <c r="L94" i="59"/>
  <c r="L95" i="59"/>
  <c r="L10" i="59"/>
  <c r="K95" i="59" l="1"/>
  <c r="E274" i="119" l="1"/>
  <c r="E275" i="119"/>
  <c r="B274" i="119"/>
  <c r="B275" i="119"/>
  <c r="B26" i="8" l="1"/>
  <c r="B25" i="8" l="1"/>
  <c r="E273" i="119" l="1"/>
  <c r="B273" i="119"/>
  <c r="E272" i="119"/>
  <c r="B272" i="119"/>
  <c r="E271" i="119"/>
  <c r="B271" i="119"/>
  <c r="E270" i="119"/>
  <c r="B270" i="119"/>
  <c r="E269" i="119"/>
  <c r="B269" i="119"/>
  <c r="E268" i="119"/>
  <c r="B268" i="119"/>
  <c r="E267" i="119"/>
  <c r="B267" i="119"/>
  <c r="E266" i="119"/>
  <c r="B266" i="119"/>
  <c r="E265" i="119"/>
  <c r="B265" i="119"/>
  <c r="E264" i="119"/>
  <c r="B264" i="119"/>
  <c r="E263" i="119"/>
  <c r="B263" i="119"/>
  <c r="E262" i="119"/>
  <c r="B262" i="119"/>
  <c r="E261" i="119"/>
  <c r="B261" i="119"/>
  <c r="E260" i="119"/>
  <c r="B260" i="119"/>
  <c r="E259" i="119"/>
  <c r="B259" i="119"/>
  <c r="E258" i="119"/>
  <c r="B258" i="119"/>
  <c r="E257" i="119"/>
  <c r="B257" i="119"/>
  <c r="E256" i="119"/>
  <c r="B256" i="119"/>
  <c r="E255" i="119"/>
  <c r="B255" i="119"/>
  <c r="E254" i="119"/>
  <c r="B254" i="119"/>
  <c r="E253" i="119"/>
  <c r="B253" i="119"/>
  <c r="E252" i="119"/>
  <c r="B252" i="119"/>
  <c r="E251" i="119"/>
  <c r="B251" i="119"/>
  <c r="E250" i="119"/>
  <c r="B250" i="119"/>
  <c r="E249" i="119"/>
  <c r="B249" i="119"/>
  <c r="E248" i="119"/>
  <c r="B248" i="119"/>
  <c r="E247" i="119"/>
  <c r="B247" i="119"/>
  <c r="E246" i="119"/>
  <c r="B246" i="119"/>
  <c r="E245" i="119"/>
  <c r="B245" i="119"/>
  <c r="E244" i="119"/>
  <c r="B244" i="119"/>
  <c r="E243" i="119"/>
  <c r="B243" i="119"/>
  <c r="E242" i="119"/>
  <c r="B242" i="119"/>
  <c r="E241" i="119"/>
  <c r="B241" i="119"/>
  <c r="E240" i="119"/>
  <c r="B240" i="119"/>
  <c r="E239" i="119"/>
  <c r="B239" i="119"/>
  <c r="E238" i="119"/>
  <c r="B238" i="119"/>
  <c r="E237" i="119"/>
  <c r="B237" i="119"/>
  <c r="E236" i="119"/>
  <c r="B236" i="119"/>
  <c r="E235" i="119"/>
  <c r="B235" i="119"/>
  <c r="E234" i="119"/>
  <c r="B234" i="119"/>
  <c r="E233" i="119"/>
  <c r="B233" i="119"/>
  <c r="E232" i="119"/>
  <c r="B232" i="119"/>
  <c r="E231" i="119"/>
  <c r="B231" i="119"/>
  <c r="E230" i="119"/>
  <c r="B230" i="119"/>
  <c r="E229" i="119"/>
  <c r="B229" i="119"/>
  <c r="E228" i="119"/>
  <c r="B228" i="119"/>
  <c r="E227" i="119"/>
  <c r="B227" i="119"/>
  <c r="E226" i="119"/>
  <c r="B226" i="119"/>
  <c r="E225" i="119"/>
  <c r="B225" i="119"/>
  <c r="E224" i="119"/>
  <c r="B224" i="119"/>
  <c r="E223" i="119"/>
  <c r="B223" i="119"/>
  <c r="E222" i="119"/>
  <c r="B222" i="119"/>
  <c r="E221" i="119"/>
  <c r="B221" i="119"/>
  <c r="E220" i="119"/>
  <c r="B220" i="119"/>
  <c r="E219" i="119"/>
  <c r="B219" i="119"/>
  <c r="E218" i="119"/>
  <c r="B218" i="119"/>
  <c r="E217" i="119"/>
  <c r="B217" i="119"/>
  <c r="E216" i="119"/>
  <c r="B216" i="119"/>
  <c r="E215" i="119"/>
  <c r="B215" i="119"/>
  <c r="E214" i="119"/>
  <c r="B214" i="119"/>
  <c r="E213" i="119"/>
  <c r="B213" i="119"/>
  <c r="E212" i="119"/>
  <c r="B212" i="119"/>
  <c r="E211" i="119"/>
  <c r="B211" i="119"/>
  <c r="E210" i="119"/>
  <c r="B210" i="119"/>
  <c r="E209" i="119"/>
  <c r="B209" i="119"/>
  <c r="E208" i="119"/>
  <c r="B208" i="119"/>
  <c r="E207" i="119"/>
  <c r="B207" i="119"/>
  <c r="E206" i="119"/>
  <c r="B206" i="119"/>
  <c r="E205" i="119"/>
  <c r="B205" i="119"/>
  <c r="E204" i="119"/>
  <c r="B204" i="119"/>
  <c r="E203" i="119"/>
  <c r="B203" i="119"/>
  <c r="E202" i="119"/>
  <c r="B202" i="119"/>
  <c r="E201" i="119"/>
  <c r="B201" i="119"/>
  <c r="E200" i="119"/>
  <c r="B200" i="119"/>
  <c r="E199" i="119"/>
  <c r="B199" i="119"/>
  <c r="E198" i="119"/>
  <c r="B198" i="119"/>
  <c r="E197" i="119"/>
  <c r="B197" i="119"/>
  <c r="E196" i="119"/>
  <c r="B196" i="119"/>
  <c r="E195" i="119"/>
  <c r="B195" i="119"/>
  <c r="E194" i="119"/>
  <c r="B194" i="119"/>
  <c r="E193" i="119"/>
  <c r="B193" i="119"/>
  <c r="E192" i="119"/>
  <c r="B192" i="119"/>
  <c r="E191" i="119"/>
  <c r="B191" i="119"/>
  <c r="E190" i="119"/>
  <c r="B190" i="119"/>
  <c r="E189" i="119"/>
  <c r="B189" i="119"/>
  <c r="E188" i="119"/>
  <c r="B188" i="119"/>
  <c r="E187" i="119"/>
  <c r="B187" i="119"/>
  <c r="E186" i="119"/>
  <c r="B186" i="119"/>
  <c r="E185" i="119"/>
  <c r="B185" i="119"/>
  <c r="E184" i="119"/>
  <c r="B184" i="119"/>
  <c r="E183" i="119"/>
  <c r="B183" i="119"/>
  <c r="E182" i="119"/>
  <c r="B182" i="119"/>
  <c r="E181" i="119"/>
  <c r="B181" i="119"/>
  <c r="E180" i="119"/>
  <c r="B180" i="119"/>
  <c r="E179" i="119"/>
  <c r="B179" i="119"/>
  <c r="E178" i="119"/>
  <c r="B178" i="119"/>
  <c r="E177" i="119"/>
  <c r="B177" i="119"/>
  <c r="E176" i="119"/>
  <c r="B176" i="119"/>
  <c r="E175" i="119"/>
  <c r="B175" i="119"/>
  <c r="E174" i="119"/>
  <c r="B174" i="119"/>
  <c r="E173" i="119"/>
  <c r="B173" i="119"/>
  <c r="E172" i="119"/>
  <c r="B172" i="119"/>
  <c r="E171" i="119"/>
  <c r="B171" i="119"/>
  <c r="E170" i="119"/>
  <c r="B170" i="119"/>
  <c r="E169" i="119"/>
  <c r="B169" i="119"/>
  <c r="E168" i="119"/>
  <c r="B168" i="119"/>
  <c r="E167" i="119"/>
  <c r="B167" i="119"/>
  <c r="E166" i="119"/>
  <c r="B166" i="119"/>
  <c r="E165" i="119"/>
  <c r="B165" i="119"/>
  <c r="E164" i="119"/>
  <c r="B164" i="119"/>
  <c r="E163" i="119"/>
  <c r="B163" i="119"/>
  <c r="E162" i="119"/>
  <c r="B162" i="119"/>
  <c r="E161" i="119"/>
  <c r="B161" i="119"/>
  <c r="E160" i="119"/>
  <c r="B160" i="119"/>
  <c r="E159" i="119"/>
  <c r="B159" i="119"/>
  <c r="E158" i="119"/>
  <c r="B158" i="119"/>
  <c r="E157" i="119"/>
  <c r="B157" i="119"/>
  <c r="E156" i="119"/>
  <c r="B156" i="119"/>
  <c r="E155" i="119"/>
  <c r="B155" i="119"/>
  <c r="E154" i="119"/>
  <c r="B154" i="119"/>
  <c r="E153" i="119"/>
  <c r="B153" i="119"/>
  <c r="E152" i="119"/>
  <c r="B152" i="119"/>
  <c r="E151" i="119"/>
  <c r="B151" i="119"/>
  <c r="E150" i="119"/>
  <c r="B150" i="119"/>
  <c r="E149" i="119"/>
  <c r="B149" i="119"/>
  <c r="E148" i="119"/>
  <c r="B148" i="119"/>
  <c r="E147" i="119"/>
  <c r="B147" i="119"/>
  <c r="E146" i="119"/>
  <c r="B146" i="119"/>
  <c r="E145" i="119"/>
  <c r="B145" i="119"/>
  <c r="E144" i="119"/>
  <c r="B144" i="119"/>
  <c r="E143" i="119"/>
  <c r="B143" i="119"/>
  <c r="E142" i="119"/>
  <c r="B142" i="119"/>
  <c r="E141" i="119"/>
  <c r="B141" i="119"/>
  <c r="E140" i="119"/>
  <c r="B140" i="119"/>
  <c r="E139" i="119"/>
  <c r="B139" i="119"/>
  <c r="E138" i="119"/>
  <c r="B138" i="119"/>
  <c r="E137" i="119"/>
  <c r="B137" i="119"/>
  <c r="E136" i="119"/>
  <c r="B136" i="119"/>
  <c r="E135" i="119"/>
  <c r="B135" i="119"/>
  <c r="E134" i="119"/>
  <c r="B134" i="119"/>
  <c r="E133" i="119"/>
  <c r="B133" i="119"/>
  <c r="E132" i="119"/>
  <c r="B132" i="119"/>
  <c r="E131" i="119"/>
  <c r="B131" i="119"/>
  <c r="E130" i="119"/>
  <c r="B130" i="119"/>
  <c r="E129" i="119"/>
  <c r="B129" i="119"/>
  <c r="E128" i="119"/>
  <c r="B128" i="119"/>
  <c r="E127" i="119"/>
  <c r="B127" i="119"/>
  <c r="E126" i="119"/>
  <c r="B126" i="119"/>
  <c r="E125" i="119"/>
  <c r="B125" i="119"/>
  <c r="E124" i="119"/>
  <c r="B124" i="119"/>
  <c r="E123" i="119"/>
  <c r="B123" i="119"/>
  <c r="E122" i="119"/>
  <c r="B122" i="119"/>
  <c r="E121" i="119"/>
  <c r="B121" i="119"/>
  <c r="E120" i="119"/>
  <c r="B120" i="119"/>
  <c r="E119" i="119"/>
  <c r="B119" i="119"/>
  <c r="E118" i="119"/>
  <c r="B118" i="119"/>
  <c r="E117" i="119"/>
  <c r="B117" i="119"/>
  <c r="E116" i="119"/>
  <c r="B116" i="119"/>
  <c r="E115" i="119"/>
  <c r="B115" i="119"/>
  <c r="E114" i="119"/>
  <c r="B114" i="119"/>
  <c r="E113" i="119"/>
  <c r="B113" i="119"/>
  <c r="E112" i="119"/>
  <c r="B112" i="119"/>
  <c r="E111" i="119"/>
  <c r="B111" i="119"/>
  <c r="E110" i="119"/>
  <c r="B110" i="119"/>
  <c r="E109" i="119"/>
  <c r="B109" i="119"/>
  <c r="E108" i="119"/>
  <c r="B108" i="119"/>
  <c r="E107" i="119"/>
  <c r="B107" i="119"/>
  <c r="E106" i="119"/>
  <c r="B106" i="119"/>
  <c r="E105" i="119"/>
  <c r="B105" i="119"/>
  <c r="E104" i="119"/>
  <c r="B104" i="119"/>
  <c r="E103" i="119"/>
  <c r="B103" i="119"/>
  <c r="E102" i="119"/>
  <c r="B102" i="119"/>
  <c r="E101" i="119"/>
  <c r="B101" i="119"/>
  <c r="E100" i="119"/>
  <c r="B100" i="119"/>
  <c r="E99" i="119"/>
  <c r="B99" i="119"/>
  <c r="E98" i="119"/>
  <c r="B98" i="119"/>
  <c r="E97" i="119"/>
  <c r="B97" i="119"/>
  <c r="E96" i="119"/>
  <c r="B96" i="119"/>
  <c r="E95" i="119"/>
  <c r="B95" i="119"/>
  <c r="E94" i="119"/>
  <c r="B94" i="119"/>
  <c r="E93" i="119"/>
  <c r="B93" i="119"/>
  <c r="E92" i="119"/>
  <c r="B92" i="119"/>
  <c r="E91" i="119"/>
  <c r="B91" i="119"/>
  <c r="E90" i="119"/>
  <c r="B90" i="119"/>
  <c r="E89" i="119"/>
  <c r="B89" i="119"/>
  <c r="E88" i="119"/>
  <c r="B88" i="119"/>
  <c r="E87" i="119"/>
  <c r="B87" i="119"/>
  <c r="E86" i="119"/>
  <c r="B86" i="119"/>
  <c r="E85" i="119"/>
  <c r="B85" i="119"/>
  <c r="E84" i="119"/>
  <c r="B84" i="119"/>
  <c r="E83" i="119"/>
  <c r="B83" i="119"/>
  <c r="E82" i="119"/>
  <c r="B82" i="119"/>
  <c r="E81" i="119"/>
  <c r="B81" i="119"/>
  <c r="E80" i="119"/>
  <c r="B80" i="119"/>
  <c r="E79" i="119"/>
  <c r="B79" i="119"/>
  <c r="E78" i="119"/>
  <c r="B78" i="119"/>
  <c r="E77" i="119"/>
  <c r="B77" i="119"/>
  <c r="E76" i="119"/>
  <c r="B76" i="119"/>
  <c r="E75" i="119"/>
  <c r="B75" i="119"/>
  <c r="E74" i="119"/>
  <c r="B74" i="119"/>
  <c r="E73" i="119"/>
  <c r="B73" i="119"/>
  <c r="E72" i="119"/>
  <c r="B72" i="119"/>
  <c r="E71" i="119"/>
  <c r="B71" i="119"/>
  <c r="E70" i="119"/>
  <c r="B70" i="119"/>
  <c r="E69" i="119"/>
  <c r="B69" i="119"/>
  <c r="E68" i="119"/>
  <c r="B68" i="119"/>
  <c r="E67" i="119"/>
  <c r="B67" i="119"/>
  <c r="E66" i="119"/>
  <c r="B66" i="119"/>
  <c r="E65" i="119"/>
  <c r="B65" i="119"/>
  <c r="E64" i="119"/>
  <c r="B64" i="119"/>
  <c r="E63" i="119"/>
  <c r="B63" i="119"/>
  <c r="E62" i="119"/>
  <c r="B62" i="119"/>
  <c r="E61" i="119"/>
  <c r="B61" i="119"/>
  <c r="E60" i="119"/>
  <c r="B60" i="119"/>
  <c r="E59" i="119"/>
  <c r="B59" i="119"/>
  <c r="E58" i="119"/>
  <c r="B58" i="119"/>
  <c r="E57" i="119"/>
  <c r="B57" i="119"/>
  <c r="E56" i="119"/>
  <c r="B56" i="119"/>
  <c r="E55" i="119"/>
  <c r="B55" i="119"/>
  <c r="E54" i="119"/>
  <c r="B54" i="119"/>
  <c r="E53" i="119"/>
  <c r="B53" i="119"/>
  <c r="E52" i="119"/>
  <c r="B52" i="119"/>
  <c r="E51" i="119"/>
  <c r="B51" i="119"/>
  <c r="E50" i="119"/>
  <c r="B50" i="119"/>
  <c r="E49" i="119"/>
  <c r="B49" i="119"/>
  <c r="E48" i="119"/>
  <c r="B48" i="119"/>
  <c r="E47" i="119"/>
  <c r="B47" i="119"/>
  <c r="E46" i="119"/>
  <c r="B46" i="119"/>
  <c r="E45" i="119"/>
  <c r="B45" i="119"/>
  <c r="E44" i="119"/>
  <c r="B44" i="119"/>
  <c r="E43" i="119"/>
  <c r="B43" i="119"/>
  <c r="E42" i="119"/>
  <c r="B42" i="119"/>
  <c r="E41" i="119"/>
  <c r="B41" i="119"/>
  <c r="E40" i="119"/>
  <c r="B40" i="119"/>
  <c r="B39" i="119"/>
  <c r="B38" i="119"/>
  <c r="B37" i="119"/>
  <c r="B36" i="119"/>
  <c r="B35" i="119"/>
  <c r="B34" i="119"/>
  <c r="B33" i="119"/>
  <c r="B32" i="119"/>
  <c r="B31" i="119"/>
  <c r="B30" i="119"/>
  <c r="B29" i="119"/>
  <c r="B28" i="119"/>
  <c r="B27" i="119"/>
  <c r="B26" i="119"/>
  <c r="B25" i="119"/>
  <c r="B24" i="119"/>
  <c r="B23" i="119"/>
  <c r="B22" i="119"/>
  <c r="B21" i="119"/>
  <c r="B20" i="119"/>
  <c r="B19" i="119"/>
  <c r="B18" i="119"/>
  <c r="B17" i="119"/>
  <c r="B16" i="119"/>
  <c r="B15" i="119"/>
  <c r="B14" i="119"/>
  <c r="B13" i="119"/>
  <c r="B12" i="119"/>
  <c r="B11" i="119"/>
  <c r="B10" i="119"/>
  <c r="B9" i="119"/>
  <c r="B8" i="119"/>
  <c r="B7" i="119"/>
  <c r="B6" i="119"/>
  <c r="B5" i="119"/>
  <c r="B4" i="119"/>
  <c r="F87" i="55" l="1"/>
  <c r="F86" i="55" s="1"/>
  <c r="E87" i="55"/>
  <c r="E86" i="55" s="1"/>
  <c r="K94" i="59" l="1"/>
  <c r="H93" i="59"/>
  <c r="C91" i="59" l="1"/>
  <c r="C92" i="59"/>
  <c r="C93" i="59"/>
  <c r="C94" i="59"/>
  <c r="C88" i="59"/>
  <c r="K92" i="59"/>
  <c r="K93" i="59"/>
  <c r="K91" i="59"/>
  <c r="H92" i="59"/>
  <c r="H91" i="59"/>
  <c r="F85" i="55" l="1"/>
  <c r="F84" i="55" s="1"/>
  <c r="E85" i="55"/>
  <c r="E84" i="55" s="1"/>
  <c r="K86" i="59" l="1"/>
  <c r="K87" i="59"/>
  <c r="K88" i="59"/>
  <c r="K89" i="59"/>
  <c r="K90" i="59"/>
  <c r="H86" i="59"/>
  <c r="H87" i="59"/>
  <c r="H88" i="59"/>
  <c r="H89" i="59"/>
  <c r="H90" i="59"/>
  <c r="H85" i="59"/>
  <c r="C90" i="59"/>
  <c r="C89" i="59"/>
  <c r="F83" i="55" l="1"/>
  <c r="F82" i="55" s="1"/>
  <c r="F81" i="55" l="1"/>
  <c r="F80" i="55" s="1"/>
  <c r="F79" i="55" s="1"/>
  <c r="F78" i="55" s="1"/>
  <c r="F77" i="55" s="1"/>
  <c r="E83" i="55"/>
  <c r="E82" i="55" s="1"/>
  <c r="E81" i="55" s="1"/>
  <c r="E80" i="55" s="1"/>
  <c r="E79" i="55" s="1"/>
  <c r="E78" i="55" s="1"/>
  <c r="E77" i="55" s="1"/>
  <c r="K82" i="59" l="1"/>
  <c r="K83" i="59"/>
  <c r="K84" i="59"/>
  <c r="K85" i="59"/>
  <c r="H81" i="59"/>
  <c r="H82" i="59"/>
  <c r="H83" i="59"/>
  <c r="H84" i="59"/>
  <c r="C77" i="59" l="1"/>
  <c r="C78" i="59"/>
  <c r="C79" i="59"/>
  <c r="C80" i="59"/>
  <c r="C81" i="59"/>
  <c r="C82" i="59"/>
  <c r="C83" i="59"/>
  <c r="C84" i="59"/>
  <c r="C85" i="59"/>
  <c r="C86" i="59"/>
  <c r="C87" i="59"/>
  <c r="D103" i="59" l="1"/>
  <c r="D102" i="59" s="1"/>
  <c r="D101" i="59" s="1"/>
  <c r="D100" i="59" s="1"/>
  <c r="D99" i="59" s="1"/>
  <c r="D98" i="59" s="1"/>
  <c r="D97" i="59" s="1"/>
  <c r="D96" i="59" s="1"/>
  <c r="D95" i="59" s="1"/>
  <c r="E76" i="55"/>
  <c r="F76" i="55" l="1"/>
  <c r="F75" i="55" s="1"/>
  <c r="F74" i="55" s="1"/>
  <c r="F73" i="55" s="1"/>
  <c r="F72" i="55" s="1"/>
  <c r="F71" i="55" s="1"/>
  <c r="F70" i="55" s="1"/>
  <c r="F69" i="55" s="1"/>
  <c r="K80" i="59" l="1"/>
  <c r="K81" i="59"/>
  <c r="C76" i="59"/>
  <c r="D94" i="59" s="1"/>
  <c r="D93" i="59" s="1"/>
  <c r="C75" i="59"/>
  <c r="E75" i="55"/>
  <c r="E74" i="55" s="1"/>
  <c r="F68" i="55"/>
  <c r="F67" i="55" s="1"/>
  <c r="F66" i="55" s="1"/>
  <c r="F65" i="55" s="1"/>
  <c r="F64" i="55" s="1"/>
  <c r="F63" i="55" s="1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41" i="59"/>
  <c r="H80" i="59"/>
  <c r="K79" i="59"/>
  <c r="H79" i="59"/>
  <c r="K78" i="59"/>
  <c r="H77" i="59"/>
  <c r="H78" i="59"/>
  <c r="H76" i="59"/>
  <c r="K73" i="59"/>
  <c r="K74" i="59"/>
  <c r="K75" i="59"/>
  <c r="K76" i="59"/>
  <c r="K77" i="59"/>
  <c r="H73" i="59"/>
  <c r="H74" i="59"/>
  <c r="H75" i="59"/>
  <c r="C38" i="59"/>
  <c r="C39" i="59"/>
  <c r="C40" i="59"/>
  <c r="K70" i="59"/>
  <c r="K71" i="59"/>
  <c r="K72" i="59"/>
  <c r="H70" i="59"/>
  <c r="H71" i="59"/>
  <c r="H72" i="59"/>
  <c r="C37" i="59"/>
  <c r="K66" i="59"/>
  <c r="K67" i="59"/>
  <c r="K68" i="59"/>
  <c r="K69" i="59"/>
  <c r="H67" i="59"/>
  <c r="H68" i="59"/>
  <c r="H69" i="59"/>
  <c r="H66" i="59"/>
  <c r="K61" i="59"/>
  <c r="K62" i="59"/>
  <c r="K63" i="59"/>
  <c r="K64" i="59"/>
  <c r="K65" i="59"/>
  <c r="H61" i="59"/>
  <c r="H62" i="59"/>
  <c r="H63" i="59"/>
  <c r="H64" i="59"/>
  <c r="H65" i="59"/>
  <c r="H10" i="59"/>
  <c r="C9" i="59"/>
  <c r="C10" i="59"/>
  <c r="K10" i="59"/>
  <c r="C11" i="59"/>
  <c r="H11" i="59"/>
  <c r="K11" i="59"/>
  <c r="C12" i="59"/>
  <c r="H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K60" i="59"/>
  <c r="H60" i="59"/>
  <c r="K59" i="59"/>
  <c r="H59" i="59"/>
  <c r="K58" i="59"/>
  <c r="H58" i="59"/>
  <c r="K57" i="59"/>
  <c r="H57" i="59"/>
  <c r="H56" i="59"/>
  <c r="K56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E103" i="59" l="1"/>
  <c r="E102" i="59" s="1"/>
  <c r="E101" i="59" s="1"/>
  <c r="E100" i="59" s="1"/>
  <c r="E99" i="59" s="1"/>
  <c r="E98" i="59" s="1"/>
  <c r="E97" i="59" s="1"/>
  <c r="E96" i="59" s="1"/>
  <c r="E95" i="59" s="1"/>
  <c r="E94" i="59" s="1"/>
  <c r="E93" i="59" s="1"/>
  <c r="E92" i="59" s="1"/>
  <c r="E91" i="59" s="1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D92" i="59"/>
  <c r="D91" i="59" s="1"/>
  <c r="D90" i="59" s="1"/>
  <c r="D89" i="59" s="1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D10" i="59" s="1"/>
  <c r="D9" i="59" s="1"/>
  <c r="E73" i="55"/>
  <c r="E72" i="55" s="1"/>
  <c r="E71" i="55" s="1"/>
  <c r="E70" i="55" s="1"/>
  <c r="E69" i="55" s="1"/>
  <c r="E68" i="55" s="1"/>
  <c r="E67" i="55" s="1"/>
  <c r="E66" i="55" s="1"/>
  <c r="E65" i="55" s="1"/>
  <c r="E64" i="55" s="1"/>
  <c r="E63" i="55" s="1"/>
  <c r="E62" i="55" s="1"/>
  <c r="E61" i="55" s="1"/>
  <c r="E60" i="55" s="1"/>
  <c r="E59" i="55" s="1"/>
  <c r="E58" i="55" s="1"/>
  <c r="E57" i="55" s="1"/>
  <c r="E56" i="55" s="1"/>
  <c r="E55" i="55" s="1"/>
  <c r="E54" i="55" s="1"/>
  <c r="E53" i="55" s="1"/>
  <c r="E52" i="55" s="1"/>
  <c r="E51" i="55" s="1"/>
  <c r="E50" i="55" s="1"/>
  <c r="E49" i="55" s="1"/>
  <c r="E48" i="55" s="1"/>
  <c r="E47" i="55" s="1"/>
  <c r="E46" i="55" s="1"/>
  <c r="E45" i="55" s="1"/>
  <c r="E44" i="55" s="1"/>
  <c r="E43" i="55" s="1"/>
  <c r="E42" i="55" s="1"/>
  <c r="E41" i="55" s="1"/>
  <c r="E40" i="55" s="1"/>
  <c r="E39" i="55" s="1"/>
  <c r="E38" i="55" s="1"/>
  <c r="E37" i="55" s="1"/>
  <c r="E36" i="55" s="1"/>
  <c r="E35" i="55" s="1"/>
  <c r="E34" i="55" s="1"/>
  <c r="E33" i="55" s="1"/>
  <c r="E32" i="55" s="1"/>
  <c r="E31" i="55" s="1"/>
  <c r="E30" i="55" s="1"/>
  <c r="E29" i="55" s="1"/>
  <c r="E28" i="55" s="1"/>
  <c r="E27" i="55" s="1"/>
  <c r="E26" i="55" s="1"/>
  <c r="E25" i="55" s="1"/>
  <c r="E24" i="55" s="1"/>
  <c r="E23" i="55" s="1"/>
  <c r="E22" i="55" s="1"/>
  <c r="E21" i="55" s="1"/>
  <c r="E20" i="55" s="1"/>
  <c r="E19" i="55" s="1"/>
  <c r="E18" i="55" s="1"/>
  <c r="E17" i="55" s="1"/>
  <c r="E16" i="55" s="1"/>
  <c r="E15" i="55" s="1"/>
  <c r="E14" i="55" s="1"/>
  <c r="E13" i="55" s="1"/>
  <c r="E12" i="55" s="1"/>
  <c r="E11" i="55" s="1"/>
  <c r="E10" i="55" s="1"/>
  <c r="F30" i="55"/>
  <c r="F50" i="55"/>
  <c r="F22" i="55"/>
  <c r="F53" i="55"/>
  <c r="F32" i="55"/>
  <c r="F11" i="55"/>
  <c r="F37" i="55"/>
  <c r="F40" i="55"/>
  <c r="F35" i="55"/>
  <c r="F51" i="55"/>
  <c r="F39" i="55"/>
  <c r="F43" i="55"/>
  <c r="F26" i="55"/>
  <c r="F10" i="55"/>
  <c r="F54" i="55"/>
  <c r="F19" i="55"/>
  <c r="F13" i="55"/>
  <c r="F25" i="55"/>
  <c r="F42" i="55"/>
  <c r="F18" i="55"/>
  <c r="F23" i="55"/>
  <c r="F48" i="55"/>
  <c r="F14" i="55"/>
  <c r="F31" i="55"/>
  <c r="F41" i="55"/>
  <c r="F28" i="55"/>
  <c r="F38" i="55"/>
  <c r="F56" i="55"/>
  <c r="F49" i="55"/>
  <c r="F27" i="55"/>
  <c r="F52" i="55"/>
  <c r="F16" i="55"/>
  <c r="F17" i="55"/>
  <c r="F29" i="55"/>
  <c r="F45" i="55"/>
  <c r="F62" i="55"/>
  <c r="F61" i="55" s="1"/>
  <c r="F60" i="55" s="1"/>
  <c r="F59" i="55" s="1"/>
  <c r="F58" i="55" s="1"/>
  <c r="F57" i="55" s="1"/>
  <c r="F20" i="55"/>
  <c r="F44" i="55"/>
  <c r="F33" i="55"/>
  <c r="F15" i="55"/>
  <c r="F34" i="55"/>
  <c r="F47" i="55"/>
  <c r="F36" i="55"/>
  <c r="F55" i="55"/>
  <c r="F12" i="55"/>
  <c r="F24" i="55"/>
  <c r="F46" i="55"/>
  <c r="F21" i="55"/>
  <c r="E71" i="59" l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E10" i="59" s="1"/>
  <c r="E9" i="59" s="1"/>
</calcChain>
</file>

<file path=xl/sharedStrings.xml><?xml version="1.0" encoding="utf-8"?>
<sst xmlns="http://schemas.openxmlformats.org/spreadsheetml/2006/main" count="1940" uniqueCount="464">
  <si>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</si>
  <si>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</si>
  <si>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</si>
  <si>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</si>
  <si>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</si>
  <si>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</si>
  <si>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</si>
  <si>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</si>
  <si>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</si>
  <si>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</si>
  <si>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</si>
  <si>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</si>
  <si>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</si>
  <si>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</si>
  <si>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</si>
  <si>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</si>
  <si>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</si>
  <si>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</si>
  <si>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</si>
  <si>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</si>
  <si>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</si>
  <si>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</si>
  <si>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</si>
  <si>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</si>
  <si>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</si>
  <si>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</si>
  <si>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</si>
  <si>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</si>
  <si>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</si>
  <si>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</si>
  <si>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</si>
  <si>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</si>
  <si>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</si>
  <si>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</si>
  <si>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</si>
  <si>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</si>
  <si>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</si>
  <si>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</si>
  <si>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</si>
  <si>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</si>
  <si>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</si>
  <si>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</si>
  <si>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</si>
  <si>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</si>
  <si>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</si>
  <si>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</si>
  <si>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</si>
  <si>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</si>
  <si>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</si>
  <si>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</si>
  <si>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</si>
  <si>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</si>
  <si>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</si>
  <si>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</si>
  <si>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</si>
  <si>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</si>
  <si>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</si>
  <si>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</si>
  <si>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</si>
  <si>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</si>
  <si>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</si>
  <si>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</si>
  <si>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</si>
  <si>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</si>
  <si>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</si>
  <si>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</si>
  <si>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</si>
  <si>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</si>
  <si>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</si>
  <si>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</si>
  <si>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</si>
  <si>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</si>
  <si>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</si>
  <si>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</si>
  <si>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</si>
  <si>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</si>
  <si>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</si>
  <si>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</si>
  <si>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</si>
  <si>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</si>
  <si>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</si>
  <si>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</si>
  <si>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</si>
  <si>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</si>
  <si>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</si>
  <si>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</si>
  <si>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</si>
  <si>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</si>
  <si>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</si>
  <si>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</si>
  <si>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</si>
  <si>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</si>
  <si>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</si>
  <si>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</si>
  <si>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</si>
  <si>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</si>
  <si>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</si>
  <si>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</si>
  <si>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</si>
  <si>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</si>
  <si>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</si>
  <si>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</si>
  <si>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</si>
  <si>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</si>
  <si>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</si>
  <si>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</si>
  <si>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</si>
  <si>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</si>
  <si>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</si>
  <si>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</si>
  <si>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</si>
  <si>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</si>
  <si>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</si>
  <si>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</si>
  <si>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</si>
  <si>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</si>
  <si>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</si>
  <si>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</si>
  <si>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</si>
  <si>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</si>
  <si>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</si>
  <si>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</si>
  <si>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</si>
  <si>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</si>
  <si>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</si>
  <si>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</si>
  <si>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</si>
  <si>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</si>
  <si>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</si>
  <si>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</si>
  <si>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</si>
  <si>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</si>
  <si>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</si>
  <si>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</si>
  <si>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</si>
  <si>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</si>
  <si>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</si>
  <si>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</si>
  <si>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</si>
  <si>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</si>
  <si>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</si>
  <si>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</si>
  <si>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</si>
  <si>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</si>
  <si>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</si>
  <si>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</si>
  <si>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</si>
  <si>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</si>
  <si>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</si>
  <si>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</si>
  <si>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</si>
  <si>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</si>
  <si>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</si>
  <si>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</si>
  <si>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</si>
  <si>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</si>
  <si>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</si>
  <si>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</si>
  <si>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</si>
  <si>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</si>
  <si>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</si>
  <si>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</si>
  <si>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</si>
  <si>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</si>
  <si>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</si>
  <si>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</si>
  <si>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</si>
  <si>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</si>
  <si>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</si>
  <si>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</si>
  <si>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</si>
  <si>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</si>
  <si>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</si>
  <si>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</si>
  <si>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</si>
  <si>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</si>
  <si>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</si>
  <si>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</si>
  <si>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</si>
  <si>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</si>
  <si>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</si>
  <si>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</si>
  <si>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</si>
  <si>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</si>
  <si>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</si>
  <si>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</si>
  <si>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</si>
  <si>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</si>
  <si>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</si>
  <si>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</si>
  <si>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</si>
  <si>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</si>
  <si>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</si>
  <si>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</si>
  <si>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</si>
  <si>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</si>
  <si>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</si>
  <si>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</si>
  <si>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</si>
  <si>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</si>
  <si>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</si>
  <si>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</si>
  <si>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</si>
  <si>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</si>
  <si>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</si>
  <si>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</si>
  <si>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</si>
  <si>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</si>
  <si>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</si>
  <si>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</si>
  <si>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</si>
  <si>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</si>
  <si>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</si>
  <si>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</si>
  <si>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</si>
  <si>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</si>
  <si>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</si>
  <si>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</si>
  <si>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</si>
  <si>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</si>
  <si>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</si>
  <si>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</si>
  <si>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</si>
  <si>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</si>
  <si>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</si>
  <si>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</si>
  <si>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</si>
  <si>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</si>
  <si>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</si>
  <si>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</si>
  <si>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</si>
  <si>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</si>
  <si>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</si>
  <si>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</si>
  <si>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</si>
  <si>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</si>
  <si>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</si>
  <si>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</si>
  <si>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</si>
  <si>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</si>
  <si>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</si>
  <si>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</si>
  <si>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</si>
  <si>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</si>
  <si>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</si>
  <si>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</si>
  <si>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</si>
  <si>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</si>
  <si>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</si>
  <si>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</si>
  <si>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</si>
  <si>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</si>
  <si>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</si>
  <si>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</si>
  <si>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</si>
  <si>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</si>
  <si>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</si>
  <si>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</si>
  <si>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</si>
  <si>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</si>
  <si>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</si>
  <si>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</si>
  <si>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</si>
  <si>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</si>
  <si>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</si>
  <si>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</si>
  <si>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</si>
  <si>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</si>
  <si>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</si>
  <si>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</si>
  <si>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</si>
  <si>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</si>
  <si>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</si>
  <si>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</si>
  <si>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</si>
  <si>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</si>
  <si>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</si>
  <si>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</si>
  <si>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</si>
  <si>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</si>
  <si>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</si>
  <si>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</si>
  <si>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</si>
  <si>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</si>
  <si>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</si>
  <si>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</si>
  <si>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</si>
  <si>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</si>
  <si>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</si>
  <si>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</si>
  <si>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</si>
  <si>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</si>
  <si>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</si>
  <si>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</si>
  <si>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</si>
  <si>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</si>
  <si>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</si>
  <si>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</si>
  <si>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</si>
  <si>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</si>
  <si>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</si>
  <si>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</si>
  <si>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</si>
  <si>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</si>
  <si>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</si>
  <si>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</si>
  <si>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</si>
  <si>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</si>
  <si>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</si>
  <si>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</si>
  <si>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</si>
  <si>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</si>
  <si>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</si>
  <si>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</si>
  <si>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</si>
  <si>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</si>
  <si>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</si>
  <si>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</si>
  <si>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</si>
  <si>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</si>
  <si>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</si>
  <si>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</si>
  <si>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</si>
  <si>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</si>
  <si>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</si>
  <si>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</si>
  <si>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</si>
  <si>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</si>
  <si>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</si>
  <si>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</si>
  <si>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</si>
  <si>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</si>
  <si>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</si>
  <si>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Worksheet</t>
  </si>
  <si>
    <t>Title</t>
  </si>
  <si>
    <t>Figure 1: Metropolitan Rent Index and Regional Rent Index - annual percent change</t>
  </si>
  <si>
    <t>Median duration</t>
  </si>
  <si>
    <t>5 year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</si>
  <si>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</si>
  <si>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</si>
  <si>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</si>
  <si>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</si>
  <si>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</si>
  <si>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</si>
  <si>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</si>
  <si>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</si>
  <si>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</si>
  <si>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</si>
  <si>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</si>
  <si>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</si>
  <si>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</si>
  <si>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</si>
  <si>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</si>
  <si>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</si>
  <si>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</si>
  <si>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</si>
  <si>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</si>
  <si>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</si>
  <si>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</si>
  <si>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</si>
  <si>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</si>
  <si>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</si>
  <si>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</si>
  <si>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</si>
  <si>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</si>
  <si>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</si>
  <si>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</si>
  <si>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</si>
  <si>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</si>
  <si>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</si>
  <si>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</si>
  <si>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</si>
  <si>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</si>
  <si>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</si>
  <si>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</si>
  <si>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</si>
  <si>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</si>
  <si>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</si>
  <si>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</si>
  <si>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</si>
  <si>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</si>
  <si>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</si>
  <si>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</si>
  <si>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</si>
  <si>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</si>
  <si>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</si>
  <si>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</si>
  <si>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</si>
  <si>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</si>
  <si>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</si>
  <si>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</si>
  <si>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</si>
  <si>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</si>
  <si>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</si>
  <si>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</si>
  <si>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</si>
  <si>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Affordable lettings for indicative households on Centrelink incomes by region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</si>
  <si>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</si>
  <si>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</si>
  <si>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</si>
  <si>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</si>
  <si>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</si>
  <si>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</si>
  <si>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</si>
  <si>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</si>
  <si>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</si>
  <si>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</si>
  <si>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Month</t>
  </si>
  <si>
    <t>Quarter</t>
  </si>
  <si>
    <t>Source data</t>
  </si>
  <si>
    <t>Figure 1: Rent Indices data</t>
  </si>
  <si>
    <t>5 year average annual % change</t>
  </si>
  <si>
    <t>10 year average annual % change</t>
  </si>
  <si>
    <t>Lending to investors ($m)</t>
  </si>
  <si>
    <t>Investor share of all housing loans (%)</t>
  </si>
  <si>
    <t>Proportion of new lettings in Melbourne</t>
  </si>
  <si>
    <t>Metro/Rural</t>
  </si>
  <si>
    <t>Quarterly change</t>
  </si>
  <si>
    <t>Annual change</t>
  </si>
  <si>
    <t>Figure 6: Lending to household investors in residential housing, Victoria</t>
  </si>
  <si>
    <t xml:space="preserve">Couple on age/disability pension </t>
  </si>
  <si>
    <t>1 or 2 bedrooms</t>
  </si>
  <si>
    <t xml:space="preserve">Single on age/disability pension </t>
  </si>
  <si>
    <t>Table 15</t>
  </si>
  <si>
    <t>Rental affordability for households on Centrelink Age/Disability Support pensions</t>
  </si>
  <si>
    <t>Table 14: Affordable lettings for local government areas</t>
  </si>
  <si>
    <t>Table 13: Median rents for local government areas, by DHS region, by major property type</t>
  </si>
  <si>
    <t>Table 12: Moving annual median rents for suburbs/towns by major property type</t>
  </si>
  <si>
    <t>Table 11: Affordable lettings for indicative households on Centrelink incomes by region</t>
  </si>
  <si>
    <t>Table 10: Rental affordability for households on Centrelink Age/Disability Support pensions</t>
  </si>
  <si>
    <t>Figure 4: Active bonds data</t>
  </si>
  <si>
    <t>Figure 6: Investor finance data</t>
  </si>
  <si>
    <t>Figure 7: Vacancy rate data</t>
  </si>
  <si>
    <t>Figure 8: Affordable housing data</t>
  </si>
  <si>
    <t>Figure 1 source</t>
  </si>
  <si>
    <t>Figure 6 source</t>
  </si>
  <si>
    <t>Figure 7 source</t>
  </si>
  <si>
    <t>Figure 8 source</t>
  </si>
  <si>
    <t>Figure 4 source</t>
  </si>
  <si>
    <t>Source of data for Figure 6 - Investor financing</t>
  </si>
  <si>
    <t>Source of data for Figure 7 - Vacancy rates</t>
  </si>
  <si>
    <t>Source of data for Figure 4 - Actives bonds</t>
  </si>
  <si>
    <t>Source of data for Figure 8 - Affordable housing</t>
  </si>
  <si>
    <t>3 bedroom house</t>
  </si>
  <si>
    <t>2 bedroom flat</t>
  </si>
  <si>
    <t>Merri-bek</t>
  </si>
  <si>
    <t>Table 15: Active bonds by local government area, September 2008 to September 2023</t>
  </si>
  <si>
    <t>Dec 2008</t>
  </si>
  <si>
    <t>Dec 2009</t>
  </si>
  <si>
    <t>Dec 2010</t>
  </si>
  <si>
    <t>Dec 2011</t>
  </si>
  <si>
    <t>Dec 2012</t>
  </si>
  <si>
    <t>Dec 2013</t>
  </si>
  <si>
    <t>Dec 2014</t>
  </si>
  <si>
    <t>Dec 2015</t>
  </si>
  <si>
    <t>Dec 2016</t>
  </si>
  <si>
    <t>Dec 2017</t>
  </si>
  <si>
    <t>Dec 2018</t>
  </si>
  <si>
    <t>Dec 2019</t>
  </si>
  <si>
    <t>Dec 2020</t>
  </si>
  <si>
    <t>Dec 2021</t>
  </si>
  <si>
    <t>Dec 2022</t>
  </si>
  <si>
    <t>Dec 2023</t>
  </si>
  <si>
    <t>December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</si>
</sst>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mmm\-yyyy"/>
    <numFmt numFmtId="173" formatCode="#,##0_ ;\-#,##0\ "/>
    <numFmt numFmtId="174" formatCode="0.000"/>
  </numFmts>
  <fonts count="43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0"/>
      <name val="Arial"/>
      <family val="2"/>
    </font>
    <font>
      <b/>
      <sz val="9"/>
      <color theme="10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6"/>
      <color rgb="FFFF0000"/>
      <name val="Arial"/>
      <family val="2"/>
    </font>
    <font>
      <sz val="20"/>
      <color rgb="FFFF0000"/>
      <name val="Arial"/>
      <family val="2"/>
    </font>
    <font>
      <u/>
      <sz val="8"/>
      <color theme="10"/>
      <name val="Arial"/>
      <family val="2"/>
    </font>
    <font>
      <sz val="12"/>
      <name val="Arial"/>
      <family val="2"/>
    </font>
    <font>
      <b/>
      <sz val="8"/>
      <color theme="10"/>
      <name val="Verdana"/>
      <family val="2"/>
    </font>
    <font>
      <b/>
      <sz val="10"/>
      <color theme="10"/>
      <name val="Arial"/>
      <family val="2"/>
    </font>
    <font>
      <b/>
      <sz val="11"/>
      <color indexed="12"/>
      <name val="Arial"/>
      <family val="2"/>
    </font>
    <font>
      <b/>
      <sz val="10"/>
      <color theme="10"/>
      <name val="Verdana"/>
      <family val="2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E3CB"/>
        <bgColor indexed="64"/>
      </patternFill>
    </fill>
    <fill>
      <patternFill patternType="solid">
        <fgColor rgb="FFD5F1E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13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8" fillId="0" borderId="0" applyFont="0" applyFill="0" applyBorder="0" applyAlignment="0" applyProtection="0"/>
  </cellStyleXfs>
  <cellXfs count="248">
    <xf numFmtId="0" fontId="0" fillId="0" borderId="0" xfId="0"/>
    <xf numFmtId="17" fontId="5" fillId="0" borderId="0" xfId="9" applyNumberFormat="1"/>
    <xf numFmtId="0" fontId="5" fillId="0" borderId="0" xfId="9"/>
    <xf numFmtId="172" fontId="5" fillId="0" borderId="0" xfId="0" applyNumberFormat="1" applyFont="1" applyAlignment="1">
      <alignment horizontal="left"/>
    </xf>
    <xf numFmtId="0" fontId="7" fillId="0" borderId="0" xfId="8" applyFont="1"/>
    <xf numFmtId="17" fontId="5" fillId="0" borderId="0" xfId="8" applyNumberFormat="1" applyFont="1"/>
    <xf numFmtId="0" fontId="5" fillId="0" borderId="0" xfId="0" applyFont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/>
    <xf numFmtId="0" fontId="14" fillId="0" borderId="0" xfId="25" applyFont="1"/>
    <xf numFmtId="2" fontId="6" fillId="0" borderId="0" xfId="0" applyNumberFormat="1" applyFont="1" applyAlignment="1">
      <alignment horizontal="center"/>
    </xf>
    <xf numFmtId="169" fontId="5" fillId="0" borderId="0" xfId="15" applyNumberFormat="1" applyFont="1"/>
    <xf numFmtId="0" fontId="10" fillId="0" borderId="0" xfId="6" applyFont="1" applyAlignment="1">
      <alignment horizontal="center"/>
    </xf>
    <xf numFmtId="0" fontId="20" fillId="0" borderId="0" xfId="6" applyFont="1"/>
    <xf numFmtId="0" fontId="8" fillId="0" borderId="0" xfId="14" applyFont="1" applyAlignment="1">
      <alignment horizontal="left" wrapText="1"/>
    </xf>
    <xf numFmtId="0" fontId="21" fillId="0" borderId="0" xfId="7" applyFont="1" applyAlignment="1">
      <alignment horizontal="right" vertical="center"/>
    </xf>
    <xf numFmtId="0" fontId="21" fillId="0" borderId="0" xfId="14" applyFont="1" applyAlignment="1">
      <alignment horizontal="right" vertical="center" wrapText="1"/>
    </xf>
    <xf numFmtId="0" fontId="22" fillId="0" borderId="0" xfId="14" applyFont="1" applyAlignment="1">
      <alignment horizontal="left"/>
    </xf>
    <xf numFmtId="169" fontId="22" fillId="0" borderId="0" xfId="15" applyNumberFormat="1" applyFont="1" applyFill="1" applyBorder="1" applyAlignment="1">
      <alignment horizontal="center"/>
    </xf>
    <xf numFmtId="171" fontId="5" fillId="0" borderId="0" xfId="9" applyNumberFormat="1"/>
    <xf numFmtId="0" fontId="6" fillId="0" borderId="0" xfId="0" applyFont="1"/>
    <xf numFmtId="169" fontId="5" fillId="0" borderId="0" xfId="15" applyNumberFormat="1" applyFont="1" applyFill="1" applyAlignment="1">
      <alignment horizontal="right"/>
    </xf>
    <xf numFmtId="3" fontId="0" fillId="0" borderId="0" xfId="0" applyNumberFormat="1"/>
    <xf numFmtId="0" fontId="2" fillId="0" borderId="0" xfId="8" applyFont="1"/>
    <xf numFmtId="169" fontId="2" fillId="0" borderId="0" xfId="8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7" fillId="0" borderId="0" xfId="8" applyFont="1" applyAlignment="1">
      <alignment horizontal="right" wrapText="1"/>
    </xf>
    <xf numFmtId="0" fontId="6" fillId="0" borderId="0" xfId="9" applyFont="1"/>
    <xf numFmtId="0" fontId="7" fillId="0" borderId="0" xfId="8" applyFont="1" applyAlignment="1">
      <alignment horizontal="left" vertical="center"/>
    </xf>
    <xf numFmtId="170" fontId="15" fillId="0" borderId="0" xfId="1" applyNumberFormat="1" applyFont="1" applyFill="1"/>
    <xf numFmtId="0" fontId="15" fillId="0" borderId="0" xfId="12" applyFont="1"/>
    <xf numFmtId="17" fontId="15" fillId="0" borderId="0" xfId="12" applyNumberFormat="1" applyFont="1" applyAlignment="1">
      <alignment horizontal="right"/>
    </xf>
    <xf numFmtId="0" fontId="15" fillId="0" borderId="0" xfId="12" applyFont="1" applyAlignment="1">
      <alignment horizontal="right"/>
    </xf>
    <xf numFmtId="165" fontId="15" fillId="0" borderId="0" xfId="12" applyNumberFormat="1" applyFont="1" applyAlignment="1">
      <alignment horizontal="right"/>
    </xf>
    <xf numFmtId="0" fontId="19" fillId="0" borderId="0" xfId="12" applyFont="1" applyAlignment="1">
      <alignment horizontal="left" indent="1"/>
    </xf>
    <xf numFmtId="0" fontId="19" fillId="0" borderId="0" xfId="12" applyFont="1"/>
    <xf numFmtId="0" fontId="15" fillId="0" borderId="0" xfId="20" applyFont="1"/>
    <xf numFmtId="170" fontId="5" fillId="0" borderId="0" xfId="1" applyNumberFormat="1" applyFont="1" applyFill="1"/>
    <xf numFmtId="169" fontId="5" fillId="0" borderId="0" xfId="15" applyNumberFormat="1" applyFont="1" applyFill="1"/>
    <xf numFmtId="3" fontId="5" fillId="0" borderId="0" xfId="12" applyNumberFormat="1" applyFont="1" applyAlignment="1">
      <alignment horizontal="right"/>
    </xf>
    <xf numFmtId="6" fontId="5" fillId="0" borderId="0" xfId="12" applyNumberFormat="1" applyFont="1" applyAlignment="1">
      <alignment horizontal="right"/>
    </xf>
    <xf numFmtId="169" fontId="5" fillId="0" borderId="0" xfId="21" applyNumberFormat="1" applyFont="1" applyAlignment="1">
      <alignment horizontal="right"/>
    </xf>
    <xf numFmtId="3" fontId="6" fillId="0" borderId="0" xfId="12" applyNumberFormat="1" applyFont="1" applyAlignment="1">
      <alignment horizontal="right"/>
    </xf>
    <xf numFmtId="6" fontId="6" fillId="0" borderId="0" xfId="12" applyNumberFormat="1" applyFont="1" applyAlignment="1">
      <alignment horizontal="right"/>
    </xf>
    <xf numFmtId="169" fontId="6" fillId="0" borderId="0" xfId="21" applyNumberFormat="1" applyFont="1" applyAlignment="1">
      <alignment horizontal="right"/>
    </xf>
    <xf numFmtId="5" fontId="0" fillId="0" borderId="0" xfId="0" applyNumberFormat="1"/>
    <xf numFmtId="0" fontId="25" fillId="0" borderId="0" xfId="0" applyFont="1"/>
    <xf numFmtId="3" fontId="15" fillId="0" borderId="0" xfId="0" applyNumberFormat="1" applyFont="1"/>
    <xf numFmtId="9" fontId="6" fillId="0" borderId="0" xfId="15" applyFont="1" applyFill="1" applyAlignment="1">
      <alignment horizontal="centerContinuous"/>
    </xf>
    <xf numFmtId="9" fontId="6" fillId="0" borderId="0" xfId="15" applyFont="1" applyFill="1"/>
    <xf numFmtId="0" fontId="7" fillId="0" borderId="0" xfId="0" applyFont="1" applyAlignment="1">
      <alignment vertical="center"/>
    </xf>
    <xf numFmtId="10" fontId="5" fillId="0" borderId="0" xfId="0" applyNumberFormat="1" applyFont="1"/>
    <xf numFmtId="0" fontId="15" fillId="0" borderId="0" xfId="0" applyFont="1"/>
    <xf numFmtId="168" fontId="15" fillId="0" borderId="0" xfId="0" applyNumberFormat="1" applyFont="1" applyAlignment="1">
      <alignment horizontal="center"/>
    </xf>
    <xf numFmtId="171" fontId="15" fillId="0" borderId="0" xfId="0" applyNumberFormat="1" applyFont="1" applyAlignment="1">
      <alignment horizontal="center"/>
    </xf>
    <xf numFmtId="169" fontId="15" fillId="0" borderId="0" xfId="15" applyNumberFormat="1" applyFont="1" applyFill="1" applyAlignment="1">
      <alignment horizontal="center"/>
    </xf>
    <xf numFmtId="168" fontId="15" fillId="0" borderId="0" xfId="0" applyNumberFormat="1" applyFont="1"/>
    <xf numFmtId="169" fontId="15" fillId="0" borderId="0" xfId="15" applyNumberFormat="1" applyFont="1" applyFill="1" applyBorder="1"/>
    <xf numFmtId="0" fontId="5" fillId="0" borderId="0" xfId="24" applyFont="1"/>
    <xf numFmtId="170" fontId="27" fillId="0" borderId="0" xfId="2" applyNumberFormat="1" applyFont="1"/>
    <xf numFmtId="169" fontId="5" fillId="0" borderId="0" xfId="16" applyNumberFormat="1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169" fontId="11" fillId="0" borderId="0" xfId="0" applyNumberFormat="1" applyFont="1"/>
    <xf numFmtId="169" fontId="11" fillId="0" borderId="0" xfId="15" applyNumberFormat="1" applyFont="1"/>
    <xf numFmtId="9" fontId="15" fillId="0" borderId="0" xfId="15" applyFont="1"/>
    <xf numFmtId="171" fontId="15" fillId="0" borderId="0" xfId="0" applyNumberFormat="1" applyFont="1"/>
    <xf numFmtId="0" fontId="5" fillId="0" borderId="0" xfId="3" applyFont="1"/>
    <xf numFmtId="0" fontId="5" fillId="0" borderId="0" xfId="3" applyFont="1" applyAlignment="1">
      <alignment horizontal="center"/>
    </xf>
    <xf numFmtId="0" fontId="11" fillId="0" borderId="0" xfId="3" applyFont="1"/>
    <xf numFmtId="0" fontId="5" fillId="0" borderId="0" xfId="3" applyFont="1" applyAlignment="1">
      <alignment horizontal="right"/>
    </xf>
    <xf numFmtId="0" fontId="6" fillId="0" borderId="0" xfId="3" applyFont="1"/>
    <xf numFmtId="17" fontId="5" fillId="0" borderId="0" xfId="3" applyNumberFormat="1" applyFont="1"/>
    <xf numFmtId="9" fontId="5" fillId="0" borderId="0" xfId="15" applyFont="1"/>
    <xf numFmtId="10" fontId="5" fillId="0" borderId="0" xfId="24" applyNumberFormat="1" applyFont="1"/>
    <xf numFmtId="170" fontId="5" fillId="0" borderId="0" xfId="24" applyNumberFormat="1" applyFont="1"/>
    <xf numFmtId="170" fontId="5" fillId="0" borderId="0" xfId="3" applyNumberFormat="1" applyFont="1"/>
    <xf numFmtId="169" fontId="5" fillId="0" borderId="0" xfId="24" applyNumberFormat="1" applyFont="1"/>
    <xf numFmtId="0" fontId="28" fillId="0" borderId="0" xfId="24" applyFont="1"/>
    <xf numFmtId="0" fontId="1" fillId="0" borderId="0" xfId="24" applyFont="1"/>
    <xf numFmtId="0" fontId="1" fillId="0" borderId="0" xfId="5" applyFont="1"/>
    <xf numFmtId="1" fontId="1" fillId="0" borderId="0" xfId="5" applyNumberFormat="1" applyFont="1"/>
    <xf numFmtId="0" fontId="15" fillId="0" borderId="0" xfId="5" applyFont="1" applyAlignment="1">
      <alignment wrapText="1"/>
    </xf>
    <xf numFmtId="0" fontId="15" fillId="0" borderId="0" xfId="5" applyFont="1"/>
    <xf numFmtId="169" fontId="22" fillId="3" borderId="0" xfId="15" applyNumberFormat="1" applyFont="1" applyFill="1" applyBorder="1" applyAlignment="1">
      <alignment horizontal="center"/>
    </xf>
    <xf numFmtId="0" fontId="24" fillId="3" borderId="0" xfId="26" applyFont="1" applyFill="1" applyAlignment="1" applyProtection="1">
      <alignment vertical="center"/>
    </xf>
    <xf numFmtId="0" fontId="26" fillId="3" borderId="0" xfId="26" applyFont="1" applyFill="1" applyAlignment="1" applyProtection="1">
      <alignment vertical="center"/>
    </xf>
    <xf numFmtId="0" fontId="29" fillId="0" borderId="0" xfId="23" applyFont="1" applyAlignment="1">
      <alignment vertical="center"/>
    </xf>
    <xf numFmtId="0" fontId="30" fillId="3" borderId="0" xfId="26" applyFont="1" applyFill="1" applyAlignment="1" applyProtection="1">
      <alignment vertical="center"/>
    </xf>
    <xf numFmtId="0" fontId="30" fillId="4" borderId="0" xfId="26" applyFont="1" applyFill="1" applyAlignment="1" applyProtection="1">
      <alignment vertical="center"/>
    </xf>
    <xf numFmtId="0" fontId="31" fillId="0" borderId="0" xfId="23" applyFont="1"/>
    <xf numFmtId="169" fontId="5" fillId="0" borderId="0" xfId="0" applyNumberFormat="1" applyFont="1"/>
    <xf numFmtId="0" fontId="1" fillId="0" borderId="0" xfId="8" applyFont="1"/>
    <xf numFmtId="0" fontId="1" fillId="0" borderId="0" xfId="8" applyFont="1" applyAlignment="1">
      <alignment horizontal="right"/>
    </xf>
    <xf numFmtId="3" fontId="1" fillId="0" borderId="0" xfId="0" applyNumberFormat="1" applyFont="1"/>
    <xf numFmtId="169" fontId="1" fillId="0" borderId="0" xfId="15" applyNumberFormat="1" applyFont="1" applyFill="1"/>
    <xf numFmtId="169" fontId="1" fillId="0" borderId="0" xfId="15" applyNumberFormat="1" applyFont="1"/>
    <xf numFmtId="10" fontId="1" fillId="0" borderId="0" xfId="8" applyNumberFormat="1" applyFont="1"/>
    <xf numFmtId="0" fontId="5" fillId="0" borderId="0" xfId="0" quotePrefix="1" applyFont="1"/>
    <xf numFmtId="0" fontId="5" fillId="0" borderId="0" xfId="0" applyFont="1" applyAlignment="1">
      <alignment horizontal="right" wrapText="1"/>
    </xf>
    <xf numFmtId="169" fontId="1" fillId="0" borderId="0" xfId="15" applyNumberFormat="1" applyFont="1" applyBorder="1"/>
    <xf numFmtId="9" fontId="11" fillId="0" borderId="0" xfId="15" applyFont="1" applyFill="1"/>
    <xf numFmtId="9" fontId="1" fillId="0" borderId="0" xfId="15" applyFont="1" applyFill="1"/>
    <xf numFmtId="0" fontId="1" fillId="0" borderId="0" xfId="0" applyFont="1"/>
    <xf numFmtId="170" fontId="1" fillId="3" borderId="0" xfId="1" applyNumberFormat="1" applyFont="1" applyFill="1" applyBorder="1" applyAlignment="1">
      <alignment horizontal="right" vertical="center"/>
    </xf>
    <xf numFmtId="169" fontId="1" fillId="3" borderId="0" xfId="15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169" fontId="1" fillId="0" borderId="0" xfId="15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3" applyFont="1"/>
    <xf numFmtId="169" fontId="28" fillId="0" borderId="0" xfId="16" applyNumberFormat="1" applyFont="1"/>
    <xf numFmtId="169" fontId="28" fillId="0" borderId="0" xfId="16" applyNumberFormat="1" applyFont="1" applyFill="1"/>
    <xf numFmtId="0" fontId="16" fillId="0" borderId="0" xfId="24" applyFont="1"/>
    <xf numFmtId="168" fontId="5" fillId="0" borderId="0" xfId="3" applyNumberFormat="1" applyFont="1"/>
    <xf numFmtId="0" fontId="34" fillId="0" borderId="0" xfId="0" applyFont="1"/>
    <xf numFmtId="0" fontId="35" fillId="0" borderId="0" xfId="0" applyFont="1"/>
    <xf numFmtId="0" fontId="28" fillId="0" borderId="0" xfId="0" applyFont="1"/>
    <xf numFmtId="0" fontId="26" fillId="3" borderId="0" xfId="26" applyFont="1" applyFill="1" applyBorder="1" applyAlignment="1" applyProtection="1">
      <alignment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/>
    <xf numFmtId="0" fontId="15" fillId="0" borderId="0" xfId="23" applyFont="1"/>
    <xf numFmtId="0" fontId="5" fillId="0" borderId="0" xfId="23" applyFont="1"/>
    <xf numFmtId="0" fontId="1" fillId="0" borderId="0" xfId="23" applyFont="1"/>
    <xf numFmtId="0" fontId="19" fillId="0" borderId="0" xfId="23" applyFont="1"/>
    <xf numFmtId="0" fontId="36" fillId="0" borderId="0" xfId="26" applyFont="1" applyAlignment="1" applyProtection="1">
      <alignment vertical="center"/>
    </xf>
    <xf numFmtId="0" fontId="37" fillId="0" borderId="0" xfId="23" applyFont="1"/>
    <xf numFmtId="0" fontId="32" fillId="0" borderId="0" xfId="23" applyFont="1" applyAlignment="1">
      <alignment horizontal="center" vertical="center"/>
    </xf>
    <xf numFmtId="0" fontId="32" fillId="0" borderId="1" xfId="23" applyFont="1" applyBorder="1"/>
    <xf numFmtId="0" fontId="32" fillId="0" borderId="1" xfId="23" applyFont="1" applyBorder="1" applyAlignment="1">
      <alignment horizontal="center"/>
    </xf>
    <xf numFmtId="0" fontId="32" fillId="0" borderId="0" xfId="0" applyFont="1" applyAlignment="1">
      <alignment vertical="center"/>
    </xf>
    <xf numFmtId="0" fontId="7" fillId="0" borderId="0" xfId="0" applyFont="1"/>
    <xf numFmtId="1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8" fontId="1" fillId="0" borderId="0" xfId="0" applyNumberFormat="1" applyFont="1"/>
    <xf numFmtId="17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170" fontId="22" fillId="0" borderId="0" xfId="2" applyNumberFormat="1" applyFont="1"/>
    <xf numFmtId="169" fontId="7" fillId="0" borderId="0" xfId="16" applyNumberFormat="1" applyFont="1"/>
    <xf numFmtId="170" fontId="1" fillId="0" borderId="0" xfId="3" applyNumberFormat="1" applyFont="1"/>
    <xf numFmtId="0" fontId="1" fillId="0" borderId="0" xfId="3" applyFont="1"/>
    <xf numFmtId="164" fontId="1" fillId="0" borderId="0" xfId="0" applyNumberFormat="1" applyFont="1"/>
    <xf numFmtId="5" fontId="1" fillId="0" borderId="0" xfId="0" applyNumberFormat="1" applyFont="1"/>
    <xf numFmtId="170" fontId="8" fillId="0" borderId="0" xfId="2" applyNumberFormat="1" applyFont="1"/>
    <xf numFmtId="169" fontId="1" fillId="0" borderId="0" xfId="16" applyNumberFormat="1" applyFont="1"/>
    <xf numFmtId="9" fontId="1" fillId="0" borderId="0" xfId="16" applyFont="1"/>
    <xf numFmtId="0" fontId="7" fillId="0" borderId="0" xfId="3" applyFont="1" applyAlignment="1">
      <alignment horizontal="center"/>
    </xf>
    <xf numFmtId="17" fontId="7" fillId="0" borderId="0" xfId="3" applyNumberFormat="1" applyFont="1" applyAlignment="1">
      <alignment horizontal="center"/>
    </xf>
    <xf numFmtId="0" fontId="7" fillId="0" borderId="0" xfId="3" applyFont="1" applyAlignment="1">
      <alignment horizontal="left"/>
    </xf>
    <xf numFmtId="0" fontId="1" fillId="0" borderId="0" xfId="3" applyFont="1" applyAlignment="1">
      <alignment horizontal="left" indent="1"/>
    </xf>
    <xf numFmtId="0" fontId="7" fillId="0" borderId="0" xfId="3" applyFont="1"/>
    <xf numFmtId="169" fontId="8" fillId="0" borderId="0" xfId="15" applyNumberFormat="1" applyFont="1" applyAlignment="1">
      <alignment vertical="center"/>
    </xf>
    <xf numFmtId="170" fontId="8" fillId="0" borderId="0" xfId="2" applyNumberFormat="1" applyFont="1" applyAlignment="1">
      <alignment vertical="center"/>
    </xf>
    <xf numFmtId="0" fontId="1" fillId="0" borderId="0" xfId="0" applyFont="1" applyAlignment="1">
      <alignment horizontal="center"/>
    </xf>
    <xf numFmtId="169" fontId="1" fillId="0" borderId="0" xfId="15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168" fontId="1" fillId="0" borderId="0" xfId="1" applyNumberFormat="1" applyFont="1" applyFill="1"/>
    <xf numFmtId="173" fontId="8" fillId="0" borderId="0" xfId="1" applyNumberFormat="1" applyFont="1" applyFill="1"/>
    <xf numFmtId="169" fontId="8" fillId="0" borderId="0" xfId="1" applyNumberFormat="1" applyFont="1" applyFill="1"/>
    <xf numFmtId="10" fontId="0" fillId="0" borderId="0" xfId="0" applyNumberFormat="1"/>
    <xf numFmtId="169" fontId="0" fillId="0" borderId="0" xfId="0" applyNumberFormat="1"/>
    <xf numFmtId="169" fontId="0" fillId="0" borderId="0" xfId="15" applyNumberFormat="1" applyFont="1"/>
    <xf numFmtId="170" fontId="1" fillId="0" borderId="0" xfId="0" applyNumberFormat="1" applyFont="1"/>
    <xf numFmtId="169" fontId="1" fillId="0" borderId="0" xfId="0" applyNumberFormat="1" applyFont="1"/>
    <xf numFmtId="17" fontId="1" fillId="0" borderId="0" xfId="8" applyNumberFormat="1" applyFont="1"/>
    <xf numFmtId="171" fontId="5" fillId="0" borderId="0" xfId="0" applyNumberFormat="1" applyFont="1" applyAlignment="1">
      <alignment horizontal="center" vertical="center"/>
    </xf>
    <xf numFmtId="169" fontId="15" fillId="0" borderId="0" xfId="0" applyNumberFormat="1" applyFont="1"/>
    <xf numFmtId="169" fontId="15" fillId="0" borderId="0" xfId="15" applyNumberFormat="1" applyFont="1" applyFill="1"/>
    <xf numFmtId="9" fontId="5" fillId="0" borderId="0" xfId="15" applyFont="1" applyFill="1"/>
    <xf numFmtId="171" fontId="6" fillId="0" borderId="0" xfId="9" applyNumberFormat="1" applyFont="1" applyAlignment="1">
      <alignment horizontal="center"/>
    </xf>
    <xf numFmtId="0" fontId="7" fillId="0" borderId="0" xfId="8" applyFont="1" applyAlignment="1">
      <alignment horizontal="right"/>
    </xf>
    <xf numFmtId="0" fontId="17" fillId="0" borderId="0" xfId="26" applyAlignment="1" applyProtection="1">
      <alignment vertical="center"/>
    </xf>
    <xf numFmtId="0" fontId="38" fillId="3" borderId="0" xfId="26" applyFont="1" applyFill="1" applyBorder="1" applyAlignment="1" applyProtection="1">
      <alignment vertical="center"/>
    </xf>
    <xf numFmtId="169" fontId="6" fillId="0" borderId="0" xfId="15" applyNumberFormat="1" applyFont="1" applyFill="1" applyAlignment="1">
      <alignment horizontal="right"/>
    </xf>
    <xf numFmtId="0" fontId="39" fillId="3" borderId="0" xfId="26" applyFont="1" applyFill="1" applyAlignment="1" applyProtection="1">
      <alignment vertical="center"/>
    </xf>
    <xf numFmtId="0" fontId="23" fillId="0" borderId="0" xfId="26" applyFont="1" applyFill="1" applyAlignment="1" applyProtection="1">
      <alignment vertical="center"/>
    </xf>
    <xf numFmtId="0" fontId="5" fillId="0" borderId="0" xfId="9" applyAlignment="1">
      <alignment vertical="center"/>
    </xf>
    <xf numFmtId="0" fontId="0" fillId="0" borderId="0" xfId="0" applyAlignment="1">
      <alignment vertical="center"/>
    </xf>
    <xf numFmtId="0" fontId="1" fillId="0" borderId="0" xfId="8" applyFont="1" applyAlignment="1">
      <alignment vertical="center"/>
    </xf>
    <xf numFmtId="0" fontId="40" fillId="0" borderId="0" xfId="26" applyFont="1" applyFill="1" applyAlignment="1" applyProtection="1">
      <alignment vertical="center"/>
    </xf>
    <xf numFmtId="0" fontId="40" fillId="0" borderId="0" xfId="26" applyFont="1" applyAlignment="1" applyProtection="1">
      <alignment vertical="center"/>
    </xf>
    <xf numFmtId="0" fontId="16" fillId="0" borderId="0" xfId="0" applyFont="1" applyAlignment="1">
      <alignment vertical="center"/>
    </xf>
    <xf numFmtId="0" fontId="41" fillId="3" borderId="0" xfId="26" applyFont="1" applyFill="1" applyAlignment="1" applyProtection="1">
      <alignment vertical="center"/>
    </xf>
    <xf numFmtId="0" fontId="7" fillId="0" borderId="1" xfId="0" applyFont="1" applyBorder="1" applyAlignment="1">
      <alignment horizontal="right" wrapText="1"/>
    </xf>
    <xf numFmtId="0" fontId="1" fillId="0" borderId="0" xfId="24" applyFont="1" applyAlignment="1">
      <alignment horizontal="center"/>
    </xf>
    <xf numFmtId="169" fontId="6" fillId="0" borderId="0" xfId="15" applyNumberFormat="1" applyFont="1" applyFill="1" applyAlignment="1">
      <alignment vertical="center"/>
    </xf>
    <xf numFmtId="169" fontId="6" fillId="0" borderId="0" xfId="15" applyNumberFormat="1" applyFont="1" applyFill="1" applyAlignment="1">
      <alignment horizontal="center" vertical="center"/>
    </xf>
    <xf numFmtId="5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2" fontId="0" fillId="0" borderId="0" xfId="0" applyNumberFormat="1"/>
    <xf numFmtId="17" fontId="7" fillId="0" borderId="0" xfId="24" applyNumberFormat="1" applyFont="1"/>
    <xf numFmtId="17" fontId="22" fillId="0" borderId="0" xfId="24" applyNumberFormat="1" applyFont="1"/>
    <xf numFmtId="17" fontId="7" fillId="0" borderId="1" xfId="24" applyNumberFormat="1" applyFont="1" applyBorder="1"/>
    <xf numFmtId="17" fontId="22" fillId="0" borderId="1" xfId="24" applyNumberFormat="1" applyFont="1" applyBorder="1"/>
    <xf numFmtId="174" fontId="0" fillId="0" borderId="0" xfId="0" applyNumberFormat="1"/>
    <xf numFmtId="0" fontId="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7" fontId="19" fillId="0" borderId="0" xfId="0" quotePrefix="1" applyNumberFormat="1" applyFont="1" applyAlignment="1">
      <alignment horizontal="right"/>
    </xf>
    <xf numFmtId="17" fontId="19" fillId="0" borderId="0" xfId="0" applyNumberFormat="1" applyFont="1" applyAlignment="1">
      <alignment horizontal="right"/>
    </xf>
    <xf numFmtId="0" fontId="19" fillId="0" borderId="0" xfId="11" applyFont="1" applyAlignment="1">
      <alignment horizont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24" applyFont="1" applyBorder="1" applyAlignment="1">
      <alignment horizontal="right"/>
    </xf>
    <xf numFmtId="169" fontId="1" fillId="0" borderId="0" xfId="8" applyNumberFormat="1" applyFont="1"/>
    <xf numFmtId="10" fontId="1" fillId="0" borderId="0" xfId="15" applyNumberFormat="1" applyFont="1" applyFill="1"/>
    <xf numFmtId="0" fontId="5" fillId="0" borderId="0" xfId="11" applyAlignment="1">
      <alignment horizontal="center"/>
    </xf>
    <xf numFmtId="10" fontId="5" fillId="0" borderId="0" xfId="15" applyNumberFormat="1" applyFont="1" applyFill="1"/>
    <xf numFmtId="169" fontId="5" fillId="0" borderId="0" xfId="10" applyNumberFormat="1"/>
    <xf numFmtId="0" fontId="11" fillId="0" borderId="0" xfId="0" applyFont="1"/>
    <xf numFmtId="0" fontId="11" fillId="0" borderId="0" xfId="10" applyFont="1" applyAlignment="1">
      <alignment horizontal="center"/>
    </xf>
    <xf numFmtId="0" fontId="11" fillId="0" borderId="0" xfId="10" applyFont="1"/>
    <xf numFmtId="0" fontId="39" fillId="0" borderId="0" xfId="26" applyFont="1" applyFill="1" applyAlignment="1" applyProtection="1">
      <alignment vertical="center"/>
    </xf>
    <xf numFmtId="0" fontId="5" fillId="0" borderId="1" xfId="0" applyFont="1" applyBorder="1"/>
    <xf numFmtId="0" fontId="5" fillId="0" borderId="1" xfId="10" applyBorder="1" applyAlignment="1">
      <alignment horizontal="right"/>
    </xf>
    <xf numFmtId="169" fontId="5" fillId="0" borderId="1" xfId="10" applyNumberForma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11" fillId="0" borderId="0" xfId="10" applyNumberFormat="1" applyFont="1"/>
    <xf numFmtId="0" fontId="5" fillId="0" borderId="0" xfId="13" applyFont="1" applyAlignment="1">
      <alignment horizontal="center"/>
    </xf>
    <xf numFmtId="0" fontId="5" fillId="0" borderId="0" xfId="10"/>
    <xf numFmtId="0" fontId="5" fillId="0" borderId="0" xfId="10" applyAlignment="1">
      <alignment horizontal="center"/>
    </xf>
    <xf numFmtId="17" fontId="6" fillId="0" borderId="0" xfId="0" applyNumberFormat="1" applyFont="1"/>
    <xf numFmtId="17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6" fontId="6" fillId="0" borderId="0" xfId="0" applyNumberFormat="1" applyFont="1" applyAlignment="1">
      <alignment horizontal="centerContinuous"/>
    </xf>
    <xf numFmtId="6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26" fillId="5" borderId="0" xfId="26" applyFont="1" applyFill="1" applyAlignment="1" applyProtection="1">
      <alignment vertical="center"/>
    </xf>
    <xf numFmtId="9" fontId="1" fillId="5" borderId="0" xfId="15" applyFont="1" applyFill="1"/>
    <xf numFmtId="14" fontId="0" fillId="0" borderId="0" xfId="0" applyNumberFormat="1"/>
    <xf numFmtId="0" fontId="7" fillId="0" borderId="0" xfId="24" applyFont="1" applyAlignment="1">
      <alignment horizontal="center"/>
    </xf>
    <xf numFmtId="0" fontId="22" fillId="3" borderId="0" xfId="14" applyFont="1" applyFill="1" applyAlignment="1">
      <alignment horizontal="center"/>
    </xf>
    <xf numFmtId="0" fontId="22" fillId="0" borderId="0" xfId="14" applyFont="1" applyAlignment="1">
      <alignment horizontal="center"/>
    </xf>
    <xf numFmtId="0" fontId="7" fillId="3" borderId="0" xfId="7" applyFont="1" applyFill="1" applyAlignment="1">
      <alignment horizontal="center"/>
    </xf>
    <xf numFmtId="0" fontId="19" fillId="0" borderId="1" xfId="12" applyFont="1" applyBorder="1" applyAlignment="1">
      <alignment horizontal="center"/>
    </xf>
    <xf numFmtId="0" fontId="6" fillId="0" borderId="0" xfId="1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9">
    <cellStyle name="Comma" xfId="1" builtinId="3"/>
    <cellStyle name="Comma 2" xfId="2" xr:uid="{00000000-0005-0000-0000-000001000000}"/>
    <cellStyle name="Comma 3" xfId="18" xr:uid="{00000000-0005-0000-0000-000002000000}"/>
    <cellStyle name="Currency 2" xfId="19" xr:uid="{00000000-0005-0000-0000-000004000000}"/>
    <cellStyle name="Hyperlink" xfId="26" builtinId="8"/>
    <cellStyle name="Normal" xfId="0" builtinId="0"/>
    <cellStyle name="Normal 2" xfId="3" xr:uid="{00000000-0005-0000-0000-000007000000}"/>
    <cellStyle name="Normal 2 2" xfId="24" xr:uid="{00000000-0005-0000-0000-000008000000}"/>
    <cellStyle name="Normal 3" xfId="4" xr:uid="{00000000-0005-0000-0000-000009000000}"/>
    <cellStyle name="Normal 4" xfId="17" xr:uid="{00000000-0005-0000-0000-00000A000000}"/>
    <cellStyle name="Normal 5" xfId="20" xr:uid="{00000000-0005-0000-0000-00000B000000}"/>
    <cellStyle name="Normal 6" xfId="23" xr:uid="{00000000-0005-0000-0000-00000C000000}"/>
    <cellStyle name="Normal 7" xfId="27" xr:uid="{00000000-0005-0000-0000-00000D000000}"/>
    <cellStyle name="Normal_~0652966" xfId="5" xr:uid="{00000000-0005-0000-0000-00000E000000}"/>
    <cellStyle name="Normal_affordabilitymetro ranges_~0652966 2" xfId="6" xr:uid="{00000000-0005-0000-0000-00000F000000}"/>
    <cellStyle name="Normal_affordabilitymetro ranges_Table 8" xfId="7" xr:uid="{00000000-0005-0000-0000-000010000000}"/>
    <cellStyle name="Normal_Bond_numbers" xfId="8" xr:uid="{00000000-0005-0000-0000-000011000000}"/>
    <cellStyle name="Normal_Book7" xfId="9" xr:uid="{00000000-0005-0000-0000-000012000000}"/>
    <cellStyle name="Normal_lga affordability 2" xfId="10" xr:uid="{00000000-0005-0000-0000-000013000000}"/>
    <cellStyle name="Normal_lga affordability_table 11" xfId="11" xr:uid="{00000000-0005-0000-0000-000014000000}"/>
    <cellStyle name="Normal_rr suburbs" xfId="12" xr:uid="{00000000-0005-0000-0000-000015000000}"/>
    <cellStyle name="Normal_table 11" xfId="13" xr:uid="{00000000-0005-0000-0000-000016000000}"/>
    <cellStyle name="Normal_table 6_3 2" xfId="25" xr:uid="{00000000-0005-0000-0000-000017000000}"/>
    <cellStyle name="Normal_Table 8" xfId="14" xr:uid="{00000000-0005-0000-0000-000018000000}"/>
    <cellStyle name="Percent" xfId="15" builtinId="5"/>
    <cellStyle name="Percent 2" xfId="16" xr:uid="{00000000-0005-0000-0000-00001A000000}"/>
    <cellStyle name="Percent 3" xfId="21" xr:uid="{00000000-0005-0000-0000-00001B000000}"/>
    <cellStyle name="Percent 4" xfId="22" xr:uid="{00000000-0005-0000-0000-00001C000000}"/>
    <cellStyle name="Percent 5" xfId="28" xr:uid="{00000000-0005-0000-0000-00001D000000}"/>
  </cellStyles>
  <dxfs count="0"/>
  <tableStyles count="0" defaultTableStyle="TableStyleMedium9" defaultPivotStyle="PivotStyleLight16"/>
  <colors>
    <mruColors>
      <color rgb="FF9DAECB"/>
      <color rgb="FF009639"/>
      <color rgb="FF36C5EE"/>
      <color rgb="FF2EB77E"/>
      <color rgb="FFD5F1E5"/>
      <color rgb="FFABE3CB"/>
      <color rgb="FFECB22B"/>
      <color rgb="FF006B3D"/>
      <color rgb="FF3F5176"/>
      <color rgb="FF7C9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1 source'!$A$57:$A$97</c:f>
              <c:numCache>
                <c:formatCode>mmm\-yyyy</c:formatCode>
                <c:ptCount val="41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  <c:pt idx="9">
                  <c:v>42430</c:v>
                </c:pt>
                <c:pt idx="10">
                  <c:v>42522</c:v>
                </c:pt>
                <c:pt idx="11">
                  <c:v>42614</c:v>
                </c:pt>
                <c:pt idx="12">
                  <c:v>42705</c:v>
                </c:pt>
                <c:pt idx="13">
                  <c:v>42795</c:v>
                </c:pt>
                <c:pt idx="14">
                  <c:v>42887</c:v>
                </c:pt>
                <c:pt idx="15">
                  <c:v>42979</c:v>
                </c:pt>
                <c:pt idx="16">
                  <c:v>43070</c:v>
                </c:pt>
                <c:pt idx="17">
                  <c:v>43160</c:v>
                </c:pt>
                <c:pt idx="18">
                  <c:v>43252</c:v>
                </c:pt>
                <c:pt idx="19">
                  <c:v>43344</c:v>
                </c:pt>
                <c:pt idx="20">
                  <c:v>43435</c:v>
                </c:pt>
                <c:pt idx="21">
                  <c:v>43525</c:v>
                </c:pt>
                <c:pt idx="22">
                  <c:v>43617</c:v>
                </c:pt>
                <c:pt idx="23">
                  <c:v>43709</c:v>
                </c:pt>
                <c:pt idx="24">
                  <c:v>43800</c:v>
                </c:pt>
                <c:pt idx="25">
                  <c:v>43891</c:v>
                </c:pt>
                <c:pt idx="26">
                  <c:v>43983</c:v>
                </c:pt>
                <c:pt idx="27">
                  <c:v>44075</c:v>
                </c:pt>
                <c:pt idx="28">
                  <c:v>44166</c:v>
                </c:pt>
                <c:pt idx="29">
                  <c:v>44256</c:v>
                </c:pt>
                <c:pt idx="30">
                  <c:v>44348</c:v>
                </c:pt>
                <c:pt idx="31">
                  <c:v>44440</c:v>
                </c:pt>
                <c:pt idx="32">
                  <c:v>44531</c:v>
                </c:pt>
                <c:pt idx="33">
                  <c:v>44621</c:v>
                </c:pt>
                <c:pt idx="34">
                  <c:v>44713</c:v>
                </c:pt>
                <c:pt idx="35">
                  <c:v>44805</c:v>
                </c:pt>
                <c:pt idx="36">
                  <c:v>44896</c:v>
                </c:pt>
                <c:pt idx="37">
                  <c:v>44986</c:v>
                </c:pt>
                <c:pt idx="38">
                  <c:v>45078</c:v>
                </c:pt>
                <c:pt idx="39">
                  <c:v>45170</c:v>
                </c:pt>
                <c:pt idx="40">
                  <c:v>45261</c:v>
                </c:pt>
              </c:numCache>
            </c:numRef>
          </c:cat>
          <c:val>
            <c:numRef>
              <c:f>'Fig 1 source'!$B$57:$B$97</c:f>
              <c:numCache>
                <c:formatCode>0.0%</c:formatCode>
                <c:ptCount val="41"/>
                <c:pt idx="0">
                  <c:v>2.4040974618218414E-2</c:v>
                </c:pt>
                <c:pt idx="1">
                  <c:v>1.7591603258249489E-2</c:v>
                </c:pt>
                <c:pt idx="2">
                  <c:v>1.6437637949576533E-2</c:v>
                </c:pt>
                <c:pt idx="3">
                  <c:v>2.4027510200816504E-2</c:v>
                </c:pt>
                <c:pt idx="4">
                  <c:v>1.8967654544773893E-2</c:v>
                </c:pt>
                <c:pt idx="5">
                  <c:v>2.1316143685569555E-2</c:v>
                </c:pt>
                <c:pt idx="6">
                  <c:v>2.2868989562266018E-2</c:v>
                </c:pt>
                <c:pt idx="7">
                  <c:v>2.7758039306768678E-2</c:v>
                </c:pt>
                <c:pt idx="8">
                  <c:v>3.0081764557774004E-2</c:v>
                </c:pt>
                <c:pt idx="9">
                  <c:v>3.2562592054377726E-2</c:v>
                </c:pt>
                <c:pt idx="10">
                  <c:v>3.5955962155404864E-2</c:v>
                </c:pt>
                <c:pt idx="11">
                  <c:v>3.5884950385544512E-2</c:v>
                </c:pt>
                <c:pt idx="12">
                  <c:v>3.8348305442216013E-2</c:v>
                </c:pt>
                <c:pt idx="13">
                  <c:v>3.8072142018090283E-2</c:v>
                </c:pt>
                <c:pt idx="14">
                  <c:v>4.2417738851050935E-2</c:v>
                </c:pt>
                <c:pt idx="15">
                  <c:v>3.481997185290564E-2</c:v>
                </c:pt>
                <c:pt idx="16">
                  <c:v>4.4589890434098889E-2</c:v>
                </c:pt>
                <c:pt idx="17">
                  <c:v>4.1806809926355548E-2</c:v>
                </c:pt>
                <c:pt idx="18">
                  <c:v>2.9444895592276366E-2</c:v>
                </c:pt>
                <c:pt idx="19">
                  <c:v>3.1853432749368471E-2</c:v>
                </c:pt>
                <c:pt idx="20">
                  <c:v>2.0489448336052707E-2</c:v>
                </c:pt>
                <c:pt idx="21">
                  <c:v>1.8263693871793274E-2</c:v>
                </c:pt>
                <c:pt idx="22">
                  <c:v>1.7772094699553431E-2</c:v>
                </c:pt>
                <c:pt idx="23">
                  <c:v>9.2443367767838236E-3</c:v>
                </c:pt>
                <c:pt idx="24">
                  <c:v>1.2517388115297123E-2</c:v>
                </c:pt>
                <c:pt idx="25">
                  <c:v>1.5048065640179464E-2</c:v>
                </c:pt>
                <c:pt idx="26">
                  <c:v>-4.0203974702797129E-2</c:v>
                </c:pt>
                <c:pt idx="27">
                  <c:v>-4.7431850820832344E-2</c:v>
                </c:pt>
                <c:pt idx="28">
                  <c:v>-6.2423137199264511E-2</c:v>
                </c:pt>
                <c:pt idx="29">
                  <c:v>-7.7179839801413852E-2</c:v>
                </c:pt>
                <c:pt idx="30">
                  <c:v>-3.0419038788375485E-2</c:v>
                </c:pt>
                <c:pt idx="31">
                  <c:v>-1.1973076260425874E-2</c:v>
                </c:pt>
                <c:pt idx="32">
                  <c:v>7.8388889137541717E-3</c:v>
                </c:pt>
                <c:pt idx="33">
                  <c:v>4.0233022982454125E-2</c:v>
                </c:pt>
                <c:pt idx="34">
                  <c:v>7.7272288346527773E-2</c:v>
                </c:pt>
                <c:pt idx="35">
                  <c:v>9.9596795948784012E-2</c:v>
                </c:pt>
                <c:pt idx="36">
                  <c:v>0.1177884902450026</c:v>
                </c:pt>
                <c:pt idx="37">
                  <c:v>0.14621631928269352</c:v>
                </c:pt>
                <c:pt idx="38">
                  <c:v>0.15662130054463863</c:v>
                </c:pt>
                <c:pt idx="39">
                  <c:v>0.15810602644934368</c:v>
                </c:pt>
                <c:pt idx="40">
                  <c:v>0.15230479900791005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2EB77E"/>
              </a:solidFill>
              <a:prstDash val="solid"/>
            </a:ln>
          </c:spPr>
          <c:marker>
            <c:symbol val="none"/>
          </c:marker>
          <c:cat>
            <c:numRef>
              <c:f>'Fig 1 source'!$A$57:$A$97</c:f>
              <c:numCache>
                <c:formatCode>mmm\-yyyy</c:formatCode>
                <c:ptCount val="41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  <c:pt idx="9">
                  <c:v>42430</c:v>
                </c:pt>
                <c:pt idx="10">
                  <c:v>42522</c:v>
                </c:pt>
                <c:pt idx="11">
                  <c:v>42614</c:v>
                </c:pt>
                <c:pt idx="12">
                  <c:v>42705</c:v>
                </c:pt>
                <c:pt idx="13">
                  <c:v>42795</c:v>
                </c:pt>
                <c:pt idx="14">
                  <c:v>42887</c:v>
                </c:pt>
                <c:pt idx="15">
                  <c:v>42979</c:v>
                </c:pt>
                <c:pt idx="16">
                  <c:v>43070</c:v>
                </c:pt>
                <c:pt idx="17">
                  <c:v>43160</c:v>
                </c:pt>
                <c:pt idx="18">
                  <c:v>43252</c:v>
                </c:pt>
                <c:pt idx="19">
                  <c:v>43344</c:v>
                </c:pt>
                <c:pt idx="20">
                  <c:v>43435</c:v>
                </c:pt>
                <c:pt idx="21">
                  <c:v>43525</c:v>
                </c:pt>
                <c:pt idx="22">
                  <c:v>43617</c:v>
                </c:pt>
                <c:pt idx="23">
                  <c:v>43709</c:v>
                </c:pt>
                <c:pt idx="24">
                  <c:v>43800</c:v>
                </c:pt>
                <c:pt idx="25">
                  <c:v>43891</c:v>
                </c:pt>
                <c:pt idx="26">
                  <c:v>43983</c:v>
                </c:pt>
                <c:pt idx="27">
                  <c:v>44075</c:v>
                </c:pt>
                <c:pt idx="28">
                  <c:v>44166</c:v>
                </c:pt>
                <c:pt idx="29">
                  <c:v>44256</c:v>
                </c:pt>
                <c:pt idx="30">
                  <c:v>44348</c:v>
                </c:pt>
                <c:pt idx="31">
                  <c:v>44440</c:v>
                </c:pt>
                <c:pt idx="32">
                  <c:v>44531</c:v>
                </c:pt>
                <c:pt idx="33">
                  <c:v>44621</c:v>
                </c:pt>
                <c:pt idx="34">
                  <c:v>44713</c:v>
                </c:pt>
                <c:pt idx="35">
                  <c:v>44805</c:v>
                </c:pt>
                <c:pt idx="36">
                  <c:v>44896</c:v>
                </c:pt>
                <c:pt idx="37">
                  <c:v>44986</c:v>
                </c:pt>
                <c:pt idx="38">
                  <c:v>45078</c:v>
                </c:pt>
                <c:pt idx="39">
                  <c:v>45170</c:v>
                </c:pt>
                <c:pt idx="40">
                  <c:v>45261</c:v>
                </c:pt>
              </c:numCache>
            </c:numRef>
          </c:cat>
          <c:val>
            <c:numRef>
              <c:f>'Fig 1 source'!$C$57:$C$97</c:f>
              <c:numCache>
                <c:formatCode>0.0%</c:formatCode>
                <c:ptCount val="41"/>
                <c:pt idx="0">
                  <c:v>1.9636778937900168E-2</c:v>
                </c:pt>
                <c:pt idx="1">
                  <c:v>1.6952369838091563E-2</c:v>
                </c:pt>
                <c:pt idx="2">
                  <c:v>3.6931732208554502E-2</c:v>
                </c:pt>
                <c:pt idx="3">
                  <c:v>2.428982448625927E-2</c:v>
                </c:pt>
                <c:pt idx="4">
                  <c:v>1.2414317216290938E-2</c:v>
                </c:pt>
                <c:pt idx="5">
                  <c:v>2.2420242892676079E-2</c:v>
                </c:pt>
                <c:pt idx="6">
                  <c:v>8.5763746693461318E-3</c:v>
                </c:pt>
                <c:pt idx="7">
                  <c:v>2.8073302164667524E-2</c:v>
                </c:pt>
                <c:pt idx="8">
                  <c:v>2.8721501363603297E-2</c:v>
                </c:pt>
                <c:pt idx="9">
                  <c:v>2.3153558391871387E-2</c:v>
                </c:pt>
                <c:pt idx="10">
                  <c:v>2.4342745861733128E-2</c:v>
                </c:pt>
                <c:pt idx="11">
                  <c:v>1.7365447352761132E-2</c:v>
                </c:pt>
                <c:pt idx="12">
                  <c:v>2.8174678040737033E-2</c:v>
                </c:pt>
                <c:pt idx="13">
                  <c:v>2.0690354530474409E-2</c:v>
                </c:pt>
                <c:pt idx="14">
                  <c:v>3.0464708987204547E-2</c:v>
                </c:pt>
                <c:pt idx="15">
                  <c:v>3.0213520095140334E-2</c:v>
                </c:pt>
                <c:pt idx="16">
                  <c:v>2.6483647050447257E-2</c:v>
                </c:pt>
                <c:pt idx="17">
                  <c:v>3.1997959122185948E-2</c:v>
                </c:pt>
                <c:pt idx="18">
                  <c:v>3.2311218640477257E-2</c:v>
                </c:pt>
                <c:pt idx="19">
                  <c:v>3.6662296625100232E-2</c:v>
                </c:pt>
                <c:pt idx="20">
                  <c:v>5.3038830210039967E-2</c:v>
                </c:pt>
                <c:pt idx="21">
                  <c:v>5.5732289503349852E-2</c:v>
                </c:pt>
                <c:pt idx="22">
                  <c:v>5.3997557180684108E-2</c:v>
                </c:pt>
                <c:pt idx="23">
                  <c:v>5.1616984455324477E-2</c:v>
                </c:pt>
                <c:pt idx="24">
                  <c:v>3.9018902791390975E-2</c:v>
                </c:pt>
                <c:pt idx="25">
                  <c:v>3.5578704485668355E-2</c:v>
                </c:pt>
                <c:pt idx="26">
                  <c:v>2.7654700195081983E-2</c:v>
                </c:pt>
                <c:pt idx="27">
                  <c:v>3.6310016126454236E-2</c:v>
                </c:pt>
                <c:pt idx="28">
                  <c:v>5.8700599429176936E-2</c:v>
                </c:pt>
                <c:pt idx="29">
                  <c:v>6.0741871952867177E-2</c:v>
                </c:pt>
                <c:pt idx="30">
                  <c:v>9.2808776144236216E-2</c:v>
                </c:pt>
                <c:pt idx="31">
                  <c:v>0.10093358349744519</c:v>
                </c:pt>
                <c:pt idx="32">
                  <c:v>8.7011164044006106E-2</c:v>
                </c:pt>
                <c:pt idx="33">
                  <c:v>0.10072821591263148</c:v>
                </c:pt>
                <c:pt idx="34">
                  <c:v>8.8728285094207049E-2</c:v>
                </c:pt>
                <c:pt idx="35">
                  <c:v>7.4226335312186142E-2</c:v>
                </c:pt>
                <c:pt idx="36">
                  <c:v>7.1651597223005181E-2</c:v>
                </c:pt>
                <c:pt idx="37">
                  <c:v>6.3033413246503134E-2</c:v>
                </c:pt>
                <c:pt idx="38">
                  <c:v>5.4357459298109534E-2</c:v>
                </c:pt>
                <c:pt idx="39">
                  <c:v>5.3026469062478432E-2</c:v>
                </c:pt>
                <c:pt idx="40">
                  <c:v>4.8395002935150977E-2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6C5EE"/>
              </a:solidFill>
              <a:prstDash val="sysDash"/>
            </a:ln>
          </c:spPr>
          <c:marker>
            <c:symbol val="none"/>
          </c:marker>
          <c:cat>
            <c:numRef>
              <c:f>'Fig 1 source'!$A$57:$A$97</c:f>
              <c:numCache>
                <c:formatCode>mmm\-yyyy</c:formatCode>
                <c:ptCount val="41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  <c:pt idx="9">
                  <c:v>42430</c:v>
                </c:pt>
                <c:pt idx="10">
                  <c:v>42522</c:v>
                </c:pt>
                <c:pt idx="11">
                  <c:v>42614</c:v>
                </c:pt>
                <c:pt idx="12">
                  <c:v>42705</c:v>
                </c:pt>
                <c:pt idx="13">
                  <c:v>42795</c:v>
                </c:pt>
                <c:pt idx="14">
                  <c:v>42887</c:v>
                </c:pt>
                <c:pt idx="15">
                  <c:v>42979</c:v>
                </c:pt>
                <c:pt idx="16">
                  <c:v>43070</c:v>
                </c:pt>
                <c:pt idx="17">
                  <c:v>43160</c:v>
                </c:pt>
                <c:pt idx="18">
                  <c:v>43252</c:v>
                </c:pt>
                <c:pt idx="19">
                  <c:v>43344</c:v>
                </c:pt>
                <c:pt idx="20">
                  <c:v>43435</c:v>
                </c:pt>
                <c:pt idx="21">
                  <c:v>43525</c:v>
                </c:pt>
                <c:pt idx="22">
                  <c:v>43617</c:v>
                </c:pt>
                <c:pt idx="23">
                  <c:v>43709</c:v>
                </c:pt>
                <c:pt idx="24">
                  <c:v>43800</c:v>
                </c:pt>
                <c:pt idx="25">
                  <c:v>43891</c:v>
                </c:pt>
                <c:pt idx="26">
                  <c:v>43983</c:v>
                </c:pt>
                <c:pt idx="27">
                  <c:v>44075</c:v>
                </c:pt>
                <c:pt idx="28">
                  <c:v>44166</c:v>
                </c:pt>
                <c:pt idx="29">
                  <c:v>44256</c:v>
                </c:pt>
                <c:pt idx="30">
                  <c:v>44348</c:v>
                </c:pt>
                <c:pt idx="31">
                  <c:v>44440</c:v>
                </c:pt>
                <c:pt idx="32">
                  <c:v>44531</c:v>
                </c:pt>
                <c:pt idx="33">
                  <c:v>44621</c:v>
                </c:pt>
                <c:pt idx="34">
                  <c:v>44713</c:v>
                </c:pt>
                <c:pt idx="35">
                  <c:v>44805</c:v>
                </c:pt>
                <c:pt idx="36">
                  <c:v>44896</c:v>
                </c:pt>
                <c:pt idx="37">
                  <c:v>44986</c:v>
                </c:pt>
                <c:pt idx="38">
                  <c:v>45078</c:v>
                </c:pt>
                <c:pt idx="39">
                  <c:v>45170</c:v>
                </c:pt>
                <c:pt idx="40">
                  <c:v>45261</c:v>
                </c:pt>
              </c:numCache>
            </c:numRef>
          </c:cat>
          <c:val>
            <c:numRef>
              <c:f>'Fig 1 source'!$E$57:$E$97</c:f>
              <c:numCache>
                <c:formatCode>0.0%</c:formatCode>
                <c:ptCount val="41"/>
                <c:pt idx="0">
                  <c:v>3.4112201902878579E-2</c:v>
                </c:pt>
                <c:pt idx="1">
                  <c:v>3.4112201902878579E-2</c:v>
                </c:pt>
                <c:pt idx="2">
                  <c:v>3.4112201902878579E-2</c:v>
                </c:pt>
                <c:pt idx="3">
                  <c:v>3.4112201902878579E-2</c:v>
                </c:pt>
                <c:pt idx="4">
                  <c:v>3.4112201902878579E-2</c:v>
                </c:pt>
                <c:pt idx="5">
                  <c:v>3.4112201902878579E-2</c:v>
                </c:pt>
                <c:pt idx="6">
                  <c:v>3.4112201902878579E-2</c:v>
                </c:pt>
                <c:pt idx="7">
                  <c:v>3.4112201902878579E-2</c:v>
                </c:pt>
                <c:pt idx="8">
                  <c:v>3.4112201902878579E-2</c:v>
                </c:pt>
                <c:pt idx="9">
                  <c:v>3.4112201902878579E-2</c:v>
                </c:pt>
                <c:pt idx="10">
                  <c:v>3.4112201902878579E-2</c:v>
                </c:pt>
                <c:pt idx="11">
                  <c:v>3.4112201902878579E-2</c:v>
                </c:pt>
                <c:pt idx="12">
                  <c:v>3.4112201902878579E-2</c:v>
                </c:pt>
                <c:pt idx="13">
                  <c:v>3.4112201902878579E-2</c:v>
                </c:pt>
                <c:pt idx="14">
                  <c:v>3.4112201902878579E-2</c:v>
                </c:pt>
                <c:pt idx="15">
                  <c:v>3.4112201902878579E-2</c:v>
                </c:pt>
                <c:pt idx="16">
                  <c:v>3.4112201902878579E-2</c:v>
                </c:pt>
                <c:pt idx="17">
                  <c:v>3.4112201902878579E-2</c:v>
                </c:pt>
                <c:pt idx="18">
                  <c:v>3.4112201902878579E-2</c:v>
                </c:pt>
                <c:pt idx="19">
                  <c:v>3.4112201902878579E-2</c:v>
                </c:pt>
                <c:pt idx="20">
                  <c:v>3.4112201902878579E-2</c:v>
                </c:pt>
                <c:pt idx="21">
                  <c:v>3.4112201902878579E-2</c:v>
                </c:pt>
                <c:pt idx="22">
                  <c:v>3.4112201902878579E-2</c:v>
                </c:pt>
                <c:pt idx="23">
                  <c:v>3.4112201902878579E-2</c:v>
                </c:pt>
                <c:pt idx="24">
                  <c:v>3.4112201902878579E-2</c:v>
                </c:pt>
                <c:pt idx="25">
                  <c:v>3.4112201902878579E-2</c:v>
                </c:pt>
                <c:pt idx="26">
                  <c:v>3.4112201902878579E-2</c:v>
                </c:pt>
                <c:pt idx="27">
                  <c:v>3.4112201902878579E-2</c:v>
                </c:pt>
                <c:pt idx="28">
                  <c:v>3.4112201902878579E-2</c:v>
                </c:pt>
                <c:pt idx="29">
                  <c:v>3.4112201902878579E-2</c:v>
                </c:pt>
                <c:pt idx="30">
                  <c:v>3.4112201902878579E-2</c:v>
                </c:pt>
                <c:pt idx="31">
                  <c:v>3.4112201902878579E-2</c:v>
                </c:pt>
                <c:pt idx="32">
                  <c:v>3.4112201902878579E-2</c:v>
                </c:pt>
                <c:pt idx="33">
                  <c:v>3.4112201902878579E-2</c:v>
                </c:pt>
                <c:pt idx="34">
                  <c:v>3.4112201902878579E-2</c:v>
                </c:pt>
                <c:pt idx="35">
                  <c:v>3.4112201902878579E-2</c:v>
                </c:pt>
                <c:pt idx="36">
                  <c:v>3.4112201902878579E-2</c:v>
                </c:pt>
                <c:pt idx="37">
                  <c:v>3.4112201902878579E-2</c:v>
                </c:pt>
                <c:pt idx="38">
                  <c:v>3.4112201902878579E-2</c:v>
                </c:pt>
                <c:pt idx="39">
                  <c:v>3.4112201902878579E-2</c:v>
                </c:pt>
                <c:pt idx="40">
                  <c:v>3.4112201902878579E-2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1 source'!$A$57:$A$97</c:f>
              <c:numCache>
                <c:formatCode>mmm\-yyyy</c:formatCode>
                <c:ptCount val="41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  <c:pt idx="9">
                  <c:v>42430</c:v>
                </c:pt>
                <c:pt idx="10">
                  <c:v>42522</c:v>
                </c:pt>
                <c:pt idx="11">
                  <c:v>42614</c:v>
                </c:pt>
                <c:pt idx="12">
                  <c:v>42705</c:v>
                </c:pt>
                <c:pt idx="13">
                  <c:v>42795</c:v>
                </c:pt>
                <c:pt idx="14">
                  <c:v>42887</c:v>
                </c:pt>
                <c:pt idx="15">
                  <c:v>42979</c:v>
                </c:pt>
                <c:pt idx="16">
                  <c:v>43070</c:v>
                </c:pt>
                <c:pt idx="17">
                  <c:v>43160</c:v>
                </c:pt>
                <c:pt idx="18">
                  <c:v>43252</c:v>
                </c:pt>
                <c:pt idx="19">
                  <c:v>43344</c:v>
                </c:pt>
                <c:pt idx="20">
                  <c:v>43435</c:v>
                </c:pt>
                <c:pt idx="21">
                  <c:v>43525</c:v>
                </c:pt>
                <c:pt idx="22">
                  <c:v>43617</c:v>
                </c:pt>
                <c:pt idx="23">
                  <c:v>43709</c:v>
                </c:pt>
                <c:pt idx="24">
                  <c:v>43800</c:v>
                </c:pt>
                <c:pt idx="25">
                  <c:v>43891</c:v>
                </c:pt>
                <c:pt idx="26">
                  <c:v>43983</c:v>
                </c:pt>
                <c:pt idx="27">
                  <c:v>44075</c:v>
                </c:pt>
                <c:pt idx="28">
                  <c:v>44166</c:v>
                </c:pt>
                <c:pt idx="29">
                  <c:v>44256</c:v>
                </c:pt>
                <c:pt idx="30">
                  <c:v>44348</c:v>
                </c:pt>
                <c:pt idx="31">
                  <c:v>44440</c:v>
                </c:pt>
                <c:pt idx="32">
                  <c:v>44531</c:v>
                </c:pt>
                <c:pt idx="33">
                  <c:v>44621</c:v>
                </c:pt>
                <c:pt idx="34">
                  <c:v>44713</c:v>
                </c:pt>
                <c:pt idx="35">
                  <c:v>44805</c:v>
                </c:pt>
                <c:pt idx="36">
                  <c:v>44896</c:v>
                </c:pt>
                <c:pt idx="37">
                  <c:v>44986</c:v>
                </c:pt>
                <c:pt idx="38">
                  <c:v>45078</c:v>
                </c:pt>
                <c:pt idx="39">
                  <c:v>45170</c:v>
                </c:pt>
                <c:pt idx="40">
                  <c:v>45261</c:v>
                </c:pt>
              </c:numCache>
            </c:numRef>
          </c:cat>
          <c:val>
            <c:numRef>
              <c:f>'Fig 1 source'!$F$57:$F$97</c:f>
              <c:numCache>
                <c:formatCode>0.0%</c:formatCode>
                <c:ptCount val="41"/>
                <c:pt idx="0">
                  <c:v>4.4688263940940484E-2</c:v>
                </c:pt>
                <c:pt idx="1">
                  <c:v>4.4688263940940484E-2</c:v>
                </c:pt>
                <c:pt idx="2">
                  <c:v>4.4688263940940484E-2</c:v>
                </c:pt>
                <c:pt idx="3">
                  <c:v>4.4688263940940484E-2</c:v>
                </c:pt>
                <c:pt idx="4">
                  <c:v>4.4688263940940484E-2</c:v>
                </c:pt>
                <c:pt idx="5">
                  <c:v>4.4688263940940484E-2</c:v>
                </c:pt>
                <c:pt idx="6">
                  <c:v>4.4688263940940484E-2</c:v>
                </c:pt>
                <c:pt idx="7">
                  <c:v>4.4688263940940484E-2</c:v>
                </c:pt>
                <c:pt idx="8">
                  <c:v>4.4688263940940484E-2</c:v>
                </c:pt>
                <c:pt idx="9">
                  <c:v>4.4688263940940484E-2</c:v>
                </c:pt>
                <c:pt idx="10">
                  <c:v>4.4688263940940484E-2</c:v>
                </c:pt>
                <c:pt idx="11">
                  <c:v>4.4688263940940484E-2</c:v>
                </c:pt>
                <c:pt idx="12">
                  <c:v>4.4688263940940484E-2</c:v>
                </c:pt>
                <c:pt idx="13">
                  <c:v>4.4688263940940484E-2</c:v>
                </c:pt>
                <c:pt idx="14">
                  <c:v>4.4688263940940484E-2</c:v>
                </c:pt>
                <c:pt idx="15">
                  <c:v>4.4688263940940484E-2</c:v>
                </c:pt>
                <c:pt idx="16">
                  <c:v>4.4688263940940484E-2</c:v>
                </c:pt>
                <c:pt idx="17">
                  <c:v>4.4688263940940484E-2</c:v>
                </c:pt>
                <c:pt idx="18">
                  <c:v>4.4688263940940484E-2</c:v>
                </c:pt>
                <c:pt idx="19">
                  <c:v>4.4688263940940484E-2</c:v>
                </c:pt>
                <c:pt idx="20">
                  <c:v>4.4688263940940484E-2</c:v>
                </c:pt>
                <c:pt idx="21">
                  <c:v>4.4688263940940484E-2</c:v>
                </c:pt>
                <c:pt idx="22">
                  <c:v>4.4688263940940484E-2</c:v>
                </c:pt>
                <c:pt idx="23">
                  <c:v>4.4688263940940484E-2</c:v>
                </c:pt>
                <c:pt idx="24">
                  <c:v>4.4688263940940484E-2</c:v>
                </c:pt>
                <c:pt idx="25">
                  <c:v>4.4688263940940484E-2</c:v>
                </c:pt>
                <c:pt idx="26">
                  <c:v>4.4688263940940484E-2</c:v>
                </c:pt>
                <c:pt idx="27">
                  <c:v>4.4688263940940484E-2</c:v>
                </c:pt>
                <c:pt idx="28">
                  <c:v>4.4688263940940484E-2</c:v>
                </c:pt>
                <c:pt idx="29">
                  <c:v>4.4688263940940484E-2</c:v>
                </c:pt>
                <c:pt idx="30">
                  <c:v>4.4688263940940484E-2</c:v>
                </c:pt>
                <c:pt idx="31">
                  <c:v>4.4688263940940484E-2</c:v>
                </c:pt>
                <c:pt idx="32">
                  <c:v>4.4688263940940484E-2</c:v>
                </c:pt>
                <c:pt idx="33">
                  <c:v>4.4688263940940484E-2</c:v>
                </c:pt>
                <c:pt idx="34">
                  <c:v>4.4688263940940484E-2</c:v>
                </c:pt>
                <c:pt idx="35">
                  <c:v>4.4688263940940484E-2</c:v>
                </c:pt>
                <c:pt idx="36">
                  <c:v>4.4688263940940484E-2</c:v>
                </c:pt>
                <c:pt idx="37">
                  <c:v>4.4688263940940484E-2</c:v>
                </c:pt>
                <c:pt idx="38">
                  <c:v>4.4688263940940484E-2</c:v>
                </c:pt>
                <c:pt idx="39">
                  <c:v>4.4688263940940484E-2</c:v>
                </c:pt>
                <c:pt idx="40">
                  <c:v>4.4688263940940484E-2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  <c:max val="0.16000000000000003"/>
          <c:min val="-8.000000000000001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29568"/>
        <c:crosses val="autoZero"/>
        <c:crossBetween val="between"/>
        <c:majorUnit val="4.0000000000000008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08"/>
          <c:y val="0.8822740361338326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4 source'!$A$83:$A$103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'Fig 4 source'!$C$83:$C$103</c:f>
              <c:numCache>
                <c:formatCode>0.0%</c:formatCode>
                <c:ptCount val="21"/>
                <c:pt idx="0">
                  <c:v>2.9597360262378754E-2</c:v>
                </c:pt>
                <c:pt idx="1">
                  <c:v>3.1458722839869932E-2</c:v>
                </c:pt>
                <c:pt idx="2">
                  <c:v>3.397103288358045E-2</c:v>
                </c:pt>
                <c:pt idx="3">
                  <c:v>3.4441912996697598E-2</c:v>
                </c:pt>
                <c:pt idx="4">
                  <c:v>3.3926531244553748E-2</c:v>
                </c:pt>
                <c:pt idx="5">
                  <c:v>2.8514774593555451E-2</c:v>
                </c:pt>
                <c:pt idx="6">
                  <c:v>1.8521418008998963E-2</c:v>
                </c:pt>
                <c:pt idx="7">
                  <c:v>1.5993583768940491E-3</c:v>
                </c:pt>
                <c:pt idx="8">
                  <c:v>4.2842694735264926E-3</c:v>
                </c:pt>
                <c:pt idx="9">
                  <c:v>8.216075037057438E-4</c:v>
                </c:pt>
                <c:pt idx="10">
                  <c:v>5.9300689745126599E-3</c:v>
                </c:pt>
                <c:pt idx="11">
                  <c:v>9.605850466529663E-3</c:v>
                </c:pt>
                <c:pt idx="12">
                  <c:v>1.1469226573172267E-2</c:v>
                </c:pt>
                <c:pt idx="13">
                  <c:v>2.0990221466393538E-2</c:v>
                </c:pt>
                <c:pt idx="14">
                  <c:v>2.3957087176320765E-2</c:v>
                </c:pt>
                <c:pt idx="15">
                  <c:v>4.0424819996777911E-2</c:v>
                </c:pt>
                <c:pt idx="16">
                  <c:v>3.70013567061694E-2</c:v>
                </c:pt>
                <c:pt idx="17">
                  <c:v>3.1839697638710966E-2</c:v>
                </c:pt>
                <c:pt idx="18">
                  <c:v>2.664073747446653E-2</c:v>
                </c:pt>
                <c:pt idx="19">
                  <c:v>1.1367696980525281E-2</c:v>
                </c:pt>
                <c:pt idx="20">
                  <c:v>-7.8275595882789598E-3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2EB77E">
                  <a:alpha val="88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 source'!$A$83:$A$103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'Fig 4 source'!$D$83:$D$103</c:f>
              <c:numCache>
                <c:formatCode>0.0%</c:formatCode>
                <c:ptCount val="21"/>
                <c:pt idx="0">
                  <c:v>1.9946941589334119E-2</c:v>
                </c:pt>
                <c:pt idx="1">
                  <c:v>1.9946941589334119E-2</c:v>
                </c:pt>
                <c:pt idx="2">
                  <c:v>1.9946941589334119E-2</c:v>
                </c:pt>
                <c:pt idx="3">
                  <c:v>1.9946941589334119E-2</c:v>
                </c:pt>
                <c:pt idx="4">
                  <c:v>1.9946941589334119E-2</c:v>
                </c:pt>
                <c:pt idx="5">
                  <c:v>1.9946941589334119E-2</c:v>
                </c:pt>
                <c:pt idx="6">
                  <c:v>1.9946941589334119E-2</c:v>
                </c:pt>
                <c:pt idx="7">
                  <c:v>1.9946941589334119E-2</c:v>
                </c:pt>
                <c:pt idx="8">
                  <c:v>1.9946941589334119E-2</c:v>
                </c:pt>
                <c:pt idx="9">
                  <c:v>1.9946941589334119E-2</c:v>
                </c:pt>
                <c:pt idx="10">
                  <c:v>1.9946941589334119E-2</c:v>
                </c:pt>
                <c:pt idx="11">
                  <c:v>1.9946941589334119E-2</c:v>
                </c:pt>
                <c:pt idx="12">
                  <c:v>1.9946941589334119E-2</c:v>
                </c:pt>
                <c:pt idx="13">
                  <c:v>1.9946941589334119E-2</c:v>
                </c:pt>
                <c:pt idx="14">
                  <c:v>1.9946941589334119E-2</c:v>
                </c:pt>
                <c:pt idx="15">
                  <c:v>1.9946941589334119E-2</c:v>
                </c:pt>
                <c:pt idx="16">
                  <c:v>1.9946941589334119E-2</c:v>
                </c:pt>
                <c:pt idx="17">
                  <c:v>1.9946941589334119E-2</c:v>
                </c:pt>
                <c:pt idx="18">
                  <c:v>1.9946941589334119E-2</c:v>
                </c:pt>
                <c:pt idx="19">
                  <c:v>1.9946941589334119E-2</c:v>
                </c:pt>
                <c:pt idx="20">
                  <c:v>1.9946941589334119E-2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5.000000000000001E-2"/>
          <c:min val="-1.0000000000000002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7968567875915939E-2"/>
          <c:y val="0.89883433627319431"/>
          <c:w val="0.89718001903739253"/>
          <c:h val="7.57050738256620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 source'!$B$2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6 source'!$A$3:$A$23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'Fig 6 source'!$B$3:$B$23</c:f>
              <c:numCache>
                <c:formatCode>"$"#,##0_);\("$"#,##0\)</c:formatCode>
                <c:ptCount val="21"/>
                <c:pt idx="0">
                  <c:v>5579.811767277487</c:v>
                </c:pt>
                <c:pt idx="1">
                  <c:v>4741.933786224934</c:v>
                </c:pt>
                <c:pt idx="2">
                  <c:v>4968.5738982653947</c:v>
                </c:pt>
                <c:pt idx="3">
                  <c:v>5598.4178387402917</c:v>
                </c:pt>
                <c:pt idx="4">
                  <c:v>5825.0731309666371</c:v>
                </c:pt>
                <c:pt idx="5">
                  <c:v>5370.0692784380308</c:v>
                </c:pt>
                <c:pt idx="6">
                  <c:v>5129.333271045808</c:v>
                </c:pt>
                <c:pt idx="7">
                  <c:v>4873.2224904884306</c:v>
                </c:pt>
                <c:pt idx="8">
                  <c:v>4883.0245373310809</c:v>
                </c:pt>
                <c:pt idx="9">
                  <c:v>6233.0051521885516</c:v>
                </c:pt>
                <c:pt idx="10">
                  <c:v>8315.1775987405545</c:v>
                </c:pt>
                <c:pt idx="11">
                  <c:v>9052.3537997502081</c:v>
                </c:pt>
                <c:pt idx="12">
                  <c:v>9201.6813135090579</c:v>
                </c:pt>
                <c:pt idx="13">
                  <c:v>9360.4477893719795</c:v>
                </c:pt>
                <c:pt idx="14">
                  <c:v>9384.8713299050614</c:v>
                </c:pt>
                <c:pt idx="15">
                  <c:v>8242.2971324806203</c:v>
                </c:pt>
                <c:pt idx="16">
                  <c:v>6749.7367559115173</c:v>
                </c:pt>
                <c:pt idx="17">
                  <c:v>5859.6497076865107</c:v>
                </c:pt>
                <c:pt idx="18">
                  <c:v>6432.8804773782767</c:v>
                </c:pt>
                <c:pt idx="19">
                  <c:v>6739.9434958610482</c:v>
                </c:pt>
                <c:pt idx="20">
                  <c:v>6831.4784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 source'!$C$2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006B3D"/>
              </a:solidFill>
              <a:prstDash val="solid"/>
            </a:ln>
          </c:spPr>
          <c:marker>
            <c:symbol val="none"/>
          </c:marker>
          <c:cat>
            <c:numRef>
              <c:f>'Fig 6 source'!$A$3:$A$23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'Fig 6 source'!$C$3:$C$23</c:f>
              <c:numCache>
                <c:formatCode>0.0%</c:formatCode>
                <c:ptCount val="21"/>
                <c:pt idx="0">
                  <c:v>0.28978541892901677</c:v>
                </c:pt>
                <c:pt idx="1">
                  <c:v>0.28206347984742591</c:v>
                </c:pt>
                <c:pt idx="2">
                  <c:v>0.28323794549355119</c:v>
                </c:pt>
                <c:pt idx="3">
                  <c:v>0.28619264279646878</c:v>
                </c:pt>
                <c:pt idx="4">
                  <c:v>0.27765631978170874</c:v>
                </c:pt>
                <c:pt idx="5">
                  <c:v>0.27160520057860665</c:v>
                </c:pt>
                <c:pt idx="6">
                  <c:v>0.26487504050499816</c:v>
                </c:pt>
                <c:pt idx="7">
                  <c:v>0.2450836951499312</c:v>
                </c:pt>
                <c:pt idx="8">
                  <c:v>0.21980011166704899</c:v>
                </c:pt>
                <c:pt idx="9">
                  <c:v>0.23094986952978233</c:v>
                </c:pt>
                <c:pt idx="10">
                  <c:v>0.26478787757534539</c:v>
                </c:pt>
                <c:pt idx="11">
                  <c:v>0.29102377548242991</c:v>
                </c:pt>
                <c:pt idx="12">
                  <c:v>0.30099798365766323</c:v>
                </c:pt>
                <c:pt idx="13">
                  <c:v>0.31250463456210925</c:v>
                </c:pt>
                <c:pt idx="14">
                  <c:v>0.32163742420307384</c:v>
                </c:pt>
                <c:pt idx="15">
                  <c:v>0.31628802860073546</c:v>
                </c:pt>
                <c:pt idx="16">
                  <c:v>0.31410996334584124</c:v>
                </c:pt>
                <c:pt idx="17">
                  <c:v>0.31141672376979201</c:v>
                </c:pt>
                <c:pt idx="18">
                  <c:v>0.31810559919939285</c:v>
                </c:pt>
                <c:pt idx="19">
                  <c:v>0.31820726057229476</c:v>
                </c:pt>
                <c:pt idx="20">
                  <c:v>0.30849040902701741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0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50000000000000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7 source'!$A$235:$A$295</c:f>
              <c:numCache>
                <c:formatCode>mmm\-yy</c:formatCode>
                <c:ptCount val="61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  <c:pt idx="13">
                  <c:v>43831</c:v>
                </c:pt>
                <c:pt idx="14">
                  <c:v>43862</c:v>
                </c:pt>
                <c:pt idx="15">
                  <c:v>43891</c:v>
                </c:pt>
                <c:pt idx="16">
                  <c:v>43922</c:v>
                </c:pt>
                <c:pt idx="17">
                  <c:v>43952</c:v>
                </c:pt>
                <c:pt idx="18">
                  <c:v>43983</c:v>
                </c:pt>
                <c:pt idx="19">
                  <c:v>44013</c:v>
                </c:pt>
                <c:pt idx="20">
                  <c:v>44044</c:v>
                </c:pt>
                <c:pt idx="21">
                  <c:v>44075</c:v>
                </c:pt>
                <c:pt idx="22">
                  <c:v>44105</c:v>
                </c:pt>
                <c:pt idx="23">
                  <c:v>44136</c:v>
                </c:pt>
                <c:pt idx="24">
                  <c:v>44166</c:v>
                </c:pt>
                <c:pt idx="25">
                  <c:v>44197</c:v>
                </c:pt>
                <c:pt idx="26">
                  <c:v>44228</c:v>
                </c:pt>
                <c:pt idx="27">
                  <c:v>44256</c:v>
                </c:pt>
                <c:pt idx="28">
                  <c:v>44287</c:v>
                </c:pt>
                <c:pt idx="29">
                  <c:v>44317</c:v>
                </c:pt>
                <c:pt idx="30">
                  <c:v>44348</c:v>
                </c:pt>
                <c:pt idx="31">
                  <c:v>44378</c:v>
                </c:pt>
                <c:pt idx="32">
                  <c:v>44409</c:v>
                </c:pt>
                <c:pt idx="33">
                  <c:v>44440</c:v>
                </c:pt>
                <c:pt idx="34">
                  <c:v>44470</c:v>
                </c:pt>
                <c:pt idx="35">
                  <c:v>44501</c:v>
                </c:pt>
                <c:pt idx="36">
                  <c:v>44531</c:v>
                </c:pt>
                <c:pt idx="37">
                  <c:v>44562</c:v>
                </c:pt>
                <c:pt idx="38">
                  <c:v>44593</c:v>
                </c:pt>
                <c:pt idx="39">
                  <c:v>44621</c:v>
                </c:pt>
                <c:pt idx="40">
                  <c:v>44652</c:v>
                </c:pt>
                <c:pt idx="41">
                  <c:v>44682</c:v>
                </c:pt>
                <c:pt idx="42">
                  <c:v>44713</c:v>
                </c:pt>
                <c:pt idx="43">
                  <c:v>44743</c:v>
                </c:pt>
                <c:pt idx="44">
                  <c:v>44774</c:v>
                </c:pt>
                <c:pt idx="45">
                  <c:v>44805</c:v>
                </c:pt>
                <c:pt idx="46">
                  <c:v>44835</c:v>
                </c:pt>
                <c:pt idx="47">
                  <c:v>44866</c:v>
                </c:pt>
                <c:pt idx="48">
                  <c:v>44896</c:v>
                </c:pt>
                <c:pt idx="49">
                  <c:v>44927</c:v>
                </c:pt>
                <c:pt idx="50">
                  <c:v>44958</c:v>
                </c:pt>
                <c:pt idx="51">
                  <c:v>44986</c:v>
                </c:pt>
                <c:pt idx="52">
                  <c:v>45017</c:v>
                </c:pt>
                <c:pt idx="53">
                  <c:v>45047</c:v>
                </c:pt>
                <c:pt idx="54">
                  <c:v>45078</c:v>
                </c:pt>
                <c:pt idx="55">
                  <c:v>45108</c:v>
                </c:pt>
                <c:pt idx="56">
                  <c:v>45139</c:v>
                </c:pt>
                <c:pt idx="57">
                  <c:v>45170</c:v>
                </c:pt>
                <c:pt idx="58">
                  <c:v>45200</c:v>
                </c:pt>
                <c:pt idx="59">
                  <c:v>45231</c:v>
                </c:pt>
                <c:pt idx="60">
                  <c:v>45261</c:v>
                </c:pt>
              </c:numCache>
            </c:numRef>
          </c:cat>
          <c:val>
            <c:numRef>
              <c:f>'Fig 7 source'!$B$235:$B$295</c:f>
              <c:numCache>
                <c:formatCode>0.0%</c:formatCode>
                <c:ptCount val="61"/>
                <c:pt idx="0">
                  <c:v>2.2778193852115838E-2</c:v>
                </c:pt>
                <c:pt idx="1">
                  <c:v>2.2715588603665387E-2</c:v>
                </c:pt>
                <c:pt idx="2">
                  <c:v>2.2454392125482999E-2</c:v>
                </c:pt>
                <c:pt idx="3">
                  <c:v>2.2013157343309268E-2</c:v>
                </c:pt>
                <c:pt idx="4">
                  <c:v>2.1620411953063051E-2</c:v>
                </c:pt>
                <c:pt idx="5">
                  <c:v>2.1422146438426149E-2</c:v>
                </c:pt>
                <c:pt idx="6">
                  <c:v>2.1413994846903761E-2</c:v>
                </c:pt>
                <c:pt idx="7">
                  <c:v>2.1513604534008638E-2</c:v>
                </c:pt>
                <c:pt idx="8">
                  <c:v>2.1725716570749353E-2</c:v>
                </c:pt>
                <c:pt idx="9">
                  <c:v>2.1973483771866743E-2</c:v>
                </c:pt>
                <c:pt idx="10">
                  <c:v>2.2032854840600819E-2</c:v>
                </c:pt>
                <c:pt idx="11">
                  <c:v>2.1905540823517488E-2</c:v>
                </c:pt>
                <c:pt idx="12">
                  <c:v>2.2236953066159429E-2</c:v>
                </c:pt>
                <c:pt idx="13">
                  <c:v>2.3415711863725076E-2</c:v>
                </c:pt>
                <c:pt idx="14">
                  <c:v>2.5329732833381288E-2</c:v>
                </c:pt>
                <c:pt idx="15">
                  <c:v>2.7839409439192248E-2</c:v>
                </c:pt>
                <c:pt idx="16">
                  <c:v>3.0984874296006285E-2</c:v>
                </c:pt>
                <c:pt idx="17">
                  <c:v>3.4768655709801317E-2</c:v>
                </c:pt>
                <c:pt idx="18">
                  <c:v>3.9144517748939164E-2</c:v>
                </c:pt>
                <c:pt idx="19">
                  <c:v>4.3768843546987631E-2</c:v>
                </c:pt>
                <c:pt idx="20">
                  <c:v>4.8576071757953539E-2</c:v>
                </c:pt>
                <c:pt idx="21">
                  <c:v>5.2774240570270942E-2</c:v>
                </c:pt>
                <c:pt idx="22">
                  <c:v>5.6832561433432904E-2</c:v>
                </c:pt>
                <c:pt idx="23">
                  <c:v>6.0959419412436169E-2</c:v>
                </c:pt>
                <c:pt idx="24">
                  <c:v>6.4401910416380145E-2</c:v>
                </c:pt>
                <c:pt idx="25">
                  <c:v>6.6251618896635819E-2</c:v>
                </c:pt>
                <c:pt idx="26">
                  <c:v>6.6329850817508862E-2</c:v>
                </c:pt>
                <c:pt idx="27">
                  <c:v>6.4399398690131782E-2</c:v>
                </c:pt>
                <c:pt idx="28">
                  <c:v>6.0701427129616237E-2</c:v>
                </c:pt>
                <c:pt idx="29">
                  <c:v>5.6145920737500986E-2</c:v>
                </c:pt>
                <c:pt idx="30">
                  <c:v>5.1448779074035896E-2</c:v>
                </c:pt>
                <c:pt idx="31">
                  <c:v>4.8645922857901806E-2</c:v>
                </c:pt>
                <c:pt idx="32">
                  <c:v>4.8956235131674415E-2</c:v>
                </c:pt>
                <c:pt idx="33">
                  <c:v>5.1375565634461023E-2</c:v>
                </c:pt>
                <c:pt idx="34">
                  <c:v>5.3911340147963525E-2</c:v>
                </c:pt>
                <c:pt idx="35">
                  <c:v>5.4706410732059375E-2</c:v>
                </c:pt>
                <c:pt idx="36">
                  <c:v>5.3717575231465434E-2</c:v>
                </c:pt>
                <c:pt idx="37">
                  <c:v>5.1236719398576949E-2</c:v>
                </c:pt>
                <c:pt idx="38">
                  <c:v>4.7692570618712453E-2</c:v>
                </c:pt>
                <c:pt idx="39">
                  <c:v>4.3716848473757078E-2</c:v>
                </c:pt>
                <c:pt idx="40">
                  <c:v>3.985688482960658E-2</c:v>
                </c:pt>
                <c:pt idx="41">
                  <c:v>3.6639135233920705E-2</c:v>
                </c:pt>
                <c:pt idx="42">
                  <c:v>3.3933487168093281E-2</c:v>
                </c:pt>
                <c:pt idx="43">
                  <c:v>3.1165175774102369E-2</c:v>
                </c:pt>
                <c:pt idx="44">
                  <c:v>2.7997506558271282E-2</c:v>
                </c:pt>
                <c:pt idx="45">
                  <c:v>2.5686915450685542E-2</c:v>
                </c:pt>
                <c:pt idx="46">
                  <c:v>2.4149035973936889E-2</c:v>
                </c:pt>
                <c:pt idx="47">
                  <c:v>2.2983893445068196E-2</c:v>
                </c:pt>
                <c:pt idx="48">
                  <c:v>2.2068255934216865E-2</c:v>
                </c:pt>
                <c:pt idx="49">
                  <c:v>2.1241961869837095E-2</c:v>
                </c:pt>
                <c:pt idx="50">
                  <c:v>2.0448162812092222E-2</c:v>
                </c:pt>
                <c:pt idx="51">
                  <c:v>2.0225558243033549E-2</c:v>
                </c:pt>
                <c:pt idx="52">
                  <c:v>2.0715807056664124E-2</c:v>
                </c:pt>
                <c:pt idx="53">
                  <c:v>2.1762233378802211E-2</c:v>
                </c:pt>
                <c:pt idx="54">
                  <c:v>2.2963418937792926E-2</c:v>
                </c:pt>
                <c:pt idx="55">
                  <c:v>2.4098668314109024E-2</c:v>
                </c:pt>
                <c:pt idx="56">
                  <c:v>2.4291384752892244E-2</c:v>
                </c:pt>
                <c:pt idx="57">
                  <c:v>2.389208867632454E-2</c:v>
                </c:pt>
                <c:pt idx="58">
                  <c:v>2.3167953481771506E-2</c:v>
                </c:pt>
                <c:pt idx="59">
                  <c:v>2.235499320814386E-2</c:v>
                </c:pt>
                <c:pt idx="60">
                  <c:v>2.1474170294081617E-2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301-4E51-BF43-BF7FD61D16BB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7 source'!$A$235:$A$295</c:f>
              <c:numCache>
                <c:formatCode>mmm\-yy</c:formatCode>
                <c:ptCount val="61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  <c:pt idx="13">
                  <c:v>43831</c:v>
                </c:pt>
                <c:pt idx="14">
                  <c:v>43862</c:v>
                </c:pt>
                <c:pt idx="15">
                  <c:v>43891</c:v>
                </c:pt>
                <c:pt idx="16">
                  <c:v>43922</c:v>
                </c:pt>
                <c:pt idx="17">
                  <c:v>43952</c:v>
                </c:pt>
                <c:pt idx="18">
                  <c:v>43983</c:v>
                </c:pt>
                <c:pt idx="19">
                  <c:v>44013</c:v>
                </c:pt>
                <c:pt idx="20">
                  <c:v>44044</c:v>
                </c:pt>
                <c:pt idx="21">
                  <c:v>44075</c:v>
                </c:pt>
                <c:pt idx="22">
                  <c:v>44105</c:v>
                </c:pt>
                <c:pt idx="23">
                  <c:v>44136</c:v>
                </c:pt>
                <c:pt idx="24">
                  <c:v>44166</c:v>
                </c:pt>
                <c:pt idx="25">
                  <c:v>44197</c:v>
                </c:pt>
                <c:pt idx="26">
                  <c:v>44228</c:v>
                </c:pt>
                <c:pt idx="27">
                  <c:v>44256</c:v>
                </c:pt>
                <c:pt idx="28">
                  <c:v>44287</c:v>
                </c:pt>
                <c:pt idx="29">
                  <c:v>44317</c:v>
                </c:pt>
                <c:pt idx="30">
                  <c:v>44348</c:v>
                </c:pt>
                <c:pt idx="31">
                  <c:v>44378</c:v>
                </c:pt>
                <c:pt idx="32">
                  <c:v>44409</c:v>
                </c:pt>
                <c:pt idx="33">
                  <c:v>44440</c:v>
                </c:pt>
                <c:pt idx="34">
                  <c:v>44470</c:v>
                </c:pt>
                <c:pt idx="35">
                  <c:v>44501</c:v>
                </c:pt>
                <c:pt idx="36">
                  <c:v>44531</c:v>
                </c:pt>
                <c:pt idx="37">
                  <c:v>44562</c:v>
                </c:pt>
                <c:pt idx="38">
                  <c:v>44593</c:v>
                </c:pt>
                <c:pt idx="39">
                  <c:v>44621</c:v>
                </c:pt>
                <c:pt idx="40">
                  <c:v>44652</c:v>
                </c:pt>
                <c:pt idx="41">
                  <c:v>44682</c:v>
                </c:pt>
                <c:pt idx="42">
                  <c:v>44713</c:v>
                </c:pt>
                <c:pt idx="43">
                  <c:v>44743</c:v>
                </c:pt>
                <c:pt idx="44">
                  <c:v>44774</c:v>
                </c:pt>
                <c:pt idx="45">
                  <c:v>44805</c:v>
                </c:pt>
                <c:pt idx="46">
                  <c:v>44835</c:v>
                </c:pt>
                <c:pt idx="47">
                  <c:v>44866</c:v>
                </c:pt>
                <c:pt idx="48">
                  <c:v>44896</c:v>
                </c:pt>
                <c:pt idx="49">
                  <c:v>44927</c:v>
                </c:pt>
                <c:pt idx="50">
                  <c:v>44958</c:v>
                </c:pt>
                <c:pt idx="51">
                  <c:v>44986</c:v>
                </c:pt>
                <c:pt idx="52">
                  <c:v>45017</c:v>
                </c:pt>
                <c:pt idx="53">
                  <c:v>45047</c:v>
                </c:pt>
                <c:pt idx="54">
                  <c:v>45078</c:v>
                </c:pt>
                <c:pt idx="55">
                  <c:v>45108</c:v>
                </c:pt>
                <c:pt idx="56">
                  <c:v>45139</c:v>
                </c:pt>
                <c:pt idx="57">
                  <c:v>45170</c:v>
                </c:pt>
                <c:pt idx="58">
                  <c:v>45200</c:v>
                </c:pt>
                <c:pt idx="59">
                  <c:v>45231</c:v>
                </c:pt>
                <c:pt idx="60">
                  <c:v>45261</c:v>
                </c:pt>
              </c:numCache>
            </c:numRef>
          </c:cat>
          <c:val>
            <c:numRef>
              <c:f>'Fig 7 source'!$E$235:$E$295</c:f>
              <c:numCache>
                <c:formatCode>0.0%</c:formatCode>
                <c:ptCount val="61"/>
                <c:pt idx="0">
                  <c:v>1.143045102346279E-2</c:v>
                </c:pt>
                <c:pt idx="1">
                  <c:v>1.1507262026147642E-2</c:v>
                </c:pt>
                <c:pt idx="2">
                  <c:v>1.18713362339557E-2</c:v>
                </c:pt>
                <c:pt idx="3">
                  <c:v>1.2570420484538688E-2</c:v>
                </c:pt>
                <c:pt idx="4">
                  <c:v>1.3527554537365427E-2</c:v>
                </c:pt>
                <c:pt idx="5">
                  <c:v>1.4585038126569224E-2</c:v>
                </c:pt>
                <c:pt idx="6">
                  <c:v>1.5413808931886869E-2</c:v>
                </c:pt>
                <c:pt idx="7">
                  <c:v>1.5885089403746534E-2</c:v>
                </c:pt>
                <c:pt idx="8">
                  <c:v>1.6117749053860115E-2</c:v>
                </c:pt>
                <c:pt idx="9">
                  <c:v>1.6378267734957375E-2</c:v>
                </c:pt>
                <c:pt idx="10">
                  <c:v>1.6866402340499836E-2</c:v>
                </c:pt>
                <c:pt idx="11">
                  <c:v>1.7673385280496487E-2</c:v>
                </c:pt>
                <c:pt idx="12">
                  <c:v>1.8795076747460008E-2</c:v>
                </c:pt>
                <c:pt idx="13">
                  <c:v>1.9785267903259542E-2</c:v>
                </c:pt>
                <c:pt idx="14">
                  <c:v>2.0177489682632631E-2</c:v>
                </c:pt>
                <c:pt idx="15">
                  <c:v>1.9778764150499586E-2</c:v>
                </c:pt>
                <c:pt idx="16">
                  <c:v>1.8644056215562314E-2</c:v>
                </c:pt>
                <c:pt idx="17">
                  <c:v>1.6966526889309788E-2</c:v>
                </c:pt>
                <c:pt idx="18">
                  <c:v>1.5014556155077227E-2</c:v>
                </c:pt>
                <c:pt idx="19">
                  <c:v>1.3013055996805951E-2</c:v>
                </c:pt>
                <c:pt idx="20">
                  <c:v>1.1222266820588358E-2</c:v>
                </c:pt>
                <c:pt idx="21">
                  <c:v>9.9801827450844982E-3</c:v>
                </c:pt>
                <c:pt idx="22">
                  <c:v>9.3968657133259668E-3</c:v>
                </c:pt>
                <c:pt idx="23">
                  <c:v>9.4321067192077671E-3</c:v>
                </c:pt>
                <c:pt idx="24">
                  <c:v>9.9372370555198437E-3</c:v>
                </c:pt>
                <c:pt idx="25">
                  <c:v>1.0707365791909668E-2</c:v>
                </c:pt>
                <c:pt idx="26">
                  <c:v>1.1570149805045234E-2</c:v>
                </c:pt>
                <c:pt idx="27">
                  <c:v>1.2189197826098589E-2</c:v>
                </c:pt>
                <c:pt idx="28">
                  <c:v>1.2587755838165486E-2</c:v>
                </c:pt>
                <c:pt idx="29">
                  <c:v>1.2745406136438733E-2</c:v>
                </c:pt>
                <c:pt idx="30">
                  <c:v>1.2539860085797527E-2</c:v>
                </c:pt>
                <c:pt idx="31">
                  <c:v>1.2259583286127742E-2</c:v>
                </c:pt>
                <c:pt idx="32">
                  <c:v>1.2062210157911391E-2</c:v>
                </c:pt>
                <c:pt idx="33">
                  <c:v>1.1966328156429267E-2</c:v>
                </c:pt>
                <c:pt idx="34">
                  <c:v>1.2076292767497625E-2</c:v>
                </c:pt>
                <c:pt idx="35">
                  <c:v>1.2495935130110989E-2</c:v>
                </c:pt>
                <c:pt idx="36">
                  <c:v>1.329327262053891E-2</c:v>
                </c:pt>
                <c:pt idx="37">
                  <c:v>1.4559639153191526E-2</c:v>
                </c:pt>
                <c:pt idx="38">
                  <c:v>1.6138179791016852E-2</c:v>
                </c:pt>
                <c:pt idx="39">
                  <c:v>1.7740707222415268E-2</c:v>
                </c:pt>
                <c:pt idx="40">
                  <c:v>1.9151927299411165E-2</c:v>
                </c:pt>
                <c:pt idx="41">
                  <c:v>2.0208886514984013E-2</c:v>
                </c:pt>
                <c:pt idx="42">
                  <c:v>2.0641900402491194E-2</c:v>
                </c:pt>
                <c:pt idx="43">
                  <c:v>2.0230597753173898E-2</c:v>
                </c:pt>
                <c:pt idx="44">
                  <c:v>1.9307613742006048E-2</c:v>
                </c:pt>
                <c:pt idx="45">
                  <c:v>1.8694453604988046E-2</c:v>
                </c:pt>
                <c:pt idx="46">
                  <c:v>1.8773055511543669E-2</c:v>
                </c:pt>
                <c:pt idx="47">
                  <c:v>1.9495209506511329E-2</c:v>
                </c:pt>
                <c:pt idx="48">
                  <c:v>2.0586548984202611E-2</c:v>
                </c:pt>
                <c:pt idx="49">
                  <c:v>2.1708777934656451E-2</c:v>
                </c:pt>
                <c:pt idx="50">
                  <c:v>2.260984155692463E-2</c:v>
                </c:pt>
                <c:pt idx="51">
                  <c:v>2.3217864085675628E-2</c:v>
                </c:pt>
                <c:pt idx="52">
                  <c:v>2.3293376769387031E-2</c:v>
                </c:pt>
                <c:pt idx="53">
                  <c:v>2.2904616055036697E-2</c:v>
                </c:pt>
                <c:pt idx="54">
                  <c:v>2.229507116173908E-2</c:v>
                </c:pt>
                <c:pt idx="55">
                  <c:v>2.1585568641818976E-2</c:v>
                </c:pt>
                <c:pt idx="56">
                  <c:v>2.1169443242825742E-2</c:v>
                </c:pt>
                <c:pt idx="57">
                  <c:v>2.0985338963845229E-2</c:v>
                </c:pt>
                <c:pt idx="58">
                  <c:v>2.1094270009473563E-2</c:v>
                </c:pt>
                <c:pt idx="59">
                  <c:v>2.1409758262536247E-2</c:v>
                </c:pt>
                <c:pt idx="60">
                  <c:v>2.1784369370031066E-2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1-4E51-BF43-BF7FD61D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8311148499698471"/>
          <c:y val="0.87733545964982229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'Fig 8 source'!$D$4:$D$24</c:f>
              <c:numCache>
                <c:formatCode>0.0%</c:formatCode>
                <c:ptCount val="21"/>
                <c:pt idx="0">
                  <c:v>0.47</c:v>
                </c:pt>
                <c:pt idx="1">
                  <c:v>0.45</c:v>
                </c:pt>
                <c:pt idx="2">
                  <c:v>0.44700000000000001</c:v>
                </c:pt>
                <c:pt idx="3">
                  <c:v>0.46899999999999997</c:v>
                </c:pt>
                <c:pt idx="4">
                  <c:v>0.437</c:v>
                </c:pt>
                <c:pt idx="5">
                  <c:v>0.40600000000000003</c:v>
                </c:pt>
                <c:pt idx="6">
                  <c:v>0.47099999999999997</c:v>
                </c:pt>
                <c:pt idx="7">
                  <c:v>0.41899999999999998</c:v>
                </c:pt>
                <c:pt idx="8">
                  <c:v>0.35199999999999998</c:v>
                </c:pt>
                <c:pt idx="9">
                  <c:v>0.32500000000000001</c:v>
                </c:pt>
                <c:pt idx="10">
                  <c:v>0.33700000000000002</c:v>
                </c:pt>
                <c:pt idx="11">
                  <c:v>0.33900000000000002</c:v>
                </c:pt>
                <c:pt idx="12">
                  <c:v>0.30599999999999999</c:v>
                </c:pt>
                <c:pt idx="13">
                  <c:v>0.26700000000000002</c:v>
                </c:pt>
                <c:pt idx="14">
                  <c:v>0.24399999999999999</c:v>
                </c:pt>
                <c:pt idx="15">
                  <c:v>0.25800000000000001</c:v>
                </c:pt>
                <c:pt idx="16">
                  <c:v>0.27400000000000002</c:v>
                </c:pt>
                <c:pt idx="17">
                  <c:v>0.247</c:v>
                </c:pt>
                <c:pt idx="18">
                  <c:v>0.26900000000000002</c:v>
                </c:pt>
                <c:pt idx="19">
                  <c:v>0.30099999999999999</c:v>
                </c:pt>
                <c:pt idx="20">
                  <c:v>0.42799999999999999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ECB22B"/>
              </a:solidFill>
              <a:prstDash val="solid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'Fig 8 source'!$B$4:$B$24</c:f>
              <c:numCache>
                <c:formatCode>0.0%</c:formatCode>
                <c:ptCount val="21"/>
                <c:pt idx="0">
                  <c:v>0.13100000000000001</c:v>
                </c:pt>
                <c:pt idx="1">
                  <c:v>0.11700000000000001</c:v>
                </c:pt>
                <c:pt idx="2">
                  <c:v>0.13200000000000001</c:v>
                </c:pt>
                <c:pt idx="3">
                  <c:v>0.14299999999999999</c:v>
                </c:pt>
                <c:pt idx="4">
                  <c:v>0.13900000000000001</c:v>
                </c:pt>
                <c:pt idx="5">
                  <c:v>0.11600000000000001</c:v>
                </c:pt>
                <c:pt idx="6">
                  <c:v>0.16200000000000001</c:v>
                </c:pt>
                <c:pt idx="7">
                  <c:v>0.14499999999999999</c:v>
                </c:pt>
                <c:pt idx="8">
                  <c:v>0.115</c:v>
                </c:pt>
                <c:pt idx="9">
                  <c:v>9.8000000000000004E-2</c:v>
                </c:pt>
                <c:pt idx="10">
                  <c:v>0.13</c:v>
                </c:pt>
                <c:pt idx="11">
                  <c:v>0.14699999999999999</c:v>
                </c:pt>
                <c:pt idx="12">
                  <c:v>0.13500000000000001</c:v>
                </c:pt>
                <c:pt idx="13">
                  <c:v>0.10299999999999999</c:v>
                </c:pt>
                <c:pt idx="14">
                  <c:v>0.109</c:v>
                </c:pt>
                <c:pt idx="15">
                  <c:v>0.10299999999999999</c:v>
                </c:pt>
                <c:pt idx="16">
                  <c:v>0.121</c:v>
                </c:pt>
                <c:pt idx="17">
                  <c:v>9.1999999999999998E-2</c:v>
                </c:pt>
                <c:pt idx="18">
                  <c:v>0.10299999999999999</c:v>
                </c:pt>
                <c:pt idx="19">
                  <c:v>0.09</c:v>
                </c:pt>
                <c:pt idx="20">
                  <c:v>0.14599999999999999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6C5EE"/>
              </a:solidFill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43435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  <c:pt idx="4">
                  <c:v>43800</c:v>
                </c:pt>
                <c:pt idx="5">
                  <c:v>43891</c:v>
                </c:pt>
                <c:pt idx="6">
                  <c:v>43983</c:v>
                </c:pt>
                <c:pt idx="7">
                  <c:v>44075</c:v>
                </c:pt>
                <c:pt idx="8">
                  <c:v>44166</c:v>
                </c:pt>
                <c:pt idx="9">
                  <c:v>44256</c:v>
                </c:pt>
                <c:pt idx="10">
                  <c:v>44348</c:v>
                </c:pt>
                <c:pt idx="11">
                  <c:v>44440</c:v>
                </c:pt>
                <c:pt idx="12">
                  <c:v>44531</c:v>
                </c:pt>
                <c:pt idx="13">
                  <c:v>44621</c:v>
                </c:pt>
                <c:pt idx="14">
                  <c:v>44713</c:v>
                </c:pt>
                <c:pt idx="15">
                  <c:v>44805</c:v>
                </c:pt>
                <c:pt idx="16">
                  <c:v>44896</c:v>
                </c:pt>
                <c:pt idx="17">
                  <c:v>44986</c:v>
                </c:pt>
                <c:pt idx="18">
                  <c:v>45078</c:v>
                </c:pt>
                <c:pt idx="19">
                  <c:v>45170</c:v>
                </c:pt>
                <c:pt idx="20">
                  <c:v>45261</c:v>
                </c:pt>
              </c:numCache>
            </c:numRef>
          </c:cat>
          <c:val>
            <c:numRef>
              <c:f>'Fig 8 source'!$C$4:$C$24</c:f>
              <c:numCache>
                <c:formatCode>0.0%</c:formatCode>
                <c:ptCount val="21"/>
                <c:pt idx="0">
                  <c:v>5.3999999999999999E-2</c:v>
                </c:pt>
                <c:pt idx="1">
                  <c:v>0.05</c:v>
                </c:pt>
                <c:pt idx="2">
                  <c:v>5.8000000000000003E-2</c:v>
                </c:pt>
                <c:pt idx="3">
                  <c:v>7.3999999999999996E-2</c:v>
                </c:pt>
                <c:pt idx="4">
                  <c:v>7.0999999999999994E-2</c:v>
                </c:pt>
                <c:pt idx="5">
                  <c:v>5.8000000000000003E-2</c:v>
                </c:pt>
                <c:pt idx="6">
                  <c:v>8.7999999999999995E-2</c:v>
                </c:pt>
                <c:pt idx="7">
                  <c:v>7.8E-2</c:v>
                </c:pt>
                <c:pt idx="8">
                  <c:v>7.0999999999999994E-2</c:v>
                </c:pt>
                <c:pt idx="9">
                  <c:v>6.2E-2</c:v>
                </c:pt>
                <c:pt idx="10">
                  <c:v>9.2999999999999999E-2</c:v>
                </c:pt>
                <c:pt idx="11">
                  <c:v>0.109</c:v>
                </c:pt>
                <c:pt idx="12">
                  <c:v>0.10299999999999999</c:v>
                </c:pt>
                <c:pt idx="13">
                  <c:v>7.8E-2</c:v>
                </c:pt>
                <c:pt idx="14">
                  <c:v>8.3000000000000004E-2</c:v>
                </c:pt>
                <c:pt idx="15">
                  <c:v>7.4999999999999997E-2</c:v>
                </c:pt>
                <c:pt idx="16">
                  <c:v>9.0999999999999998E-2</c:v>
                </c:pt>
                <c:pt idx="17">
                  <c:v>6.4000000000000001E-2</c:v>
                </c:pt>
                <c:pt idx="18">
                  <c:v>6.6000000000000003E-2</c:v>
                </c:pt>
                <c:pt idx="19">
                  <c:v>4.7E-2</c:v>
                </c:pt>
                <c:pt idx="20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60000000000000109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40769520735177"/>
          <c:y val="0.87644745370370369"/>
          <c:w val="0.79692188467768565"/>
          <c:h val="7.1596250434060399E-2"/>
        </c:manualLayout>
      </c:layout>
      <c:overlay val="0"/>
      <c:txPr>
        <a:bodyPr/>
        <a:lstStyle/>
        <a:p>
          <a:pPr algn="ctr">
            <a:defRPr lang="en-US"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'Fig 4 source'!#REF!</c:f>
              <c:numCache>
                <c:formatCode>General</c:formatCode>
                <c:ptCount val="29"/>
                <c:pt idx="26" formatCode="0.0%">
                  <c:v>0.17100000000000001</c:v>
                </c:pt>
                <c:pt idx="27" formatCode="0.0%">
                  <c:v>0.155</c:v>
                </c:pt>
                <c:pt idx="28" formatCode="0.0%">
                  <c:v>0.154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 4 source'!#REF!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26" formatCode="mmm\-yy">
                        <c:v>42887</c:v>
                      </c:pt>
                      <c:pt idx="27" formatCode="mmm\-yy">
                        <c:v>42979</c:v>
                      </c:pt>
                      <c:pt idx="28" formatCode="mmm\-yy">
                        <c:v>43070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45720</xdr:rowOff>
    </xdr:from>
    <xdr:to>
      <xdr:col>9</xdr:col>
      <xdr:colOff>294132</xdr:colOff>
      <xdr:row>20</xdr:row>
      <xdr:rowOff>245364</xdr:rowOff>
    </xdr:to>
    <xdr:pic>
      <xdr:nvPicPr>
        <xdr:cNvPr id="4" name="Picture 3" descr="A map of melbourne with different colored areas&#10;&#10;Description automatically generated">
          <a:extLst>
            <a:ext uri="{FF2B5EF4-FFF2-40B4-BE49-F238E27FC236}">
              <a16:creationId xmlns:a16="http://schemas.microsoft.com/office/drawing/2014/main" id="{B2C0028A-8708-5F6D-9860-EEE869855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26720"/>
          <a:ext cx="5041392" cy="4977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1</xdr:row>
      <xdr:rowOff>30480</xdr:rowOff>
    </xdr:from>
    <xdr:to>
      <xdr:col>9</xdr:col>
      <xdr:colOff>82296</xdr:colOff>
      <xdr:row>21</xdr:row>
      <xdr:rowOff>27432</xdr:rowOff>
    </xdr:to>
    <xdr:pic>
      <xdr:nvPicPr>
        <xdr:cNvPr id="4" name="Picture 3" descr="A map of different cities&#10;&#10;Description automatically generated">
          <a:extLst>
            <a:ext uri="{FF2B5EF4-FFF2-40B4-BE49-F238E27FC236}">
              <a16:creationId xmlns:a16="http://schemas.microsoft.com/office/drawing/2014/main" id="{ABD66BD3-F4F5-486E-8BEC-D8B9FAA69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411480"/>
          <a:ext cx="4882896" cy="50261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1</xdr:row>
      <xdr:rowOff>133350</xdr:rowOff>
    </xdr:from>
    <xdr:to>
      <xdr:col>10</xdr:col>
      <xdr:colOff>42418</xdr:colOff>
      <xdr:row>23</xdr:row>
      <xdr:rowOff>2286</xdr:rowOff>
    </xdr:to>
    <xdr:pic>
      <xdr:nvPicPr>
        <xdr:cNvPr id="6" name="Picture 5" descr="A map of different colored areas&#10;&#10;Description automatically generated">
          <a:extLst>
            <a:ext uri="{FF2B5EF4-FFF2-40B4-BE49-F238E27FC236}">
              <a16:creationId xmlns:a16="http://schemas.microsoft.com/office/drawing/2014/main" id="{2F2B28EC-A3C3-537A-7190-2D2909F8F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514350"/>
          <a:ext cx="5230368" cy="52029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</xdr:colOff>
      <xdr:row>1</xdr:row>
      <xdr:rowOff>69273</xdr:rowOff>
    </xdr:from>
    <xdr:to>
      <xdr:col>11</xdr:col>
      <xdr:colOff>204493</xdr:colOff>
      <xdr:row>35</xdr:row>
      <xdr:rowOff>74815</xdr:rowOff>
    </xdr:to>
    <xdr:pic>
      <xdr:nvPicPr>
        <xdr:cNvPr id="3" name="Picture 2" descr="A map of the state of australia&#10;&#10;Description automatically generated">
          <a:extLst>
            <a:ext uri="{FF2B5EF4-FFF2-40B4-BE49-F238E27FC236}">
              <a16:creationId xmlns:a16="http://schemas.microsoft.com/office/drawing/2014/main" id="{EFCA1BE5-0FC4-2ECA-365E-8B4A0CC20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" y="450273"/>
          <a:ext cx="6196584" cy="44805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85750" y="410308"/>
    <xdr:ext cx="4933175" cy="30099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4BC78-6C0C-4F8F-8EB5-CFF38095A572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4762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393842</xdr:colOff>
      <xdr:row>1</xdr:row>
      <xdr:rowOff>154112</xdr:rowOff>
    </xdr:from>
    <xdr:to>
      <xdr:col>9</xdr:col>
      <xdr:colOff>281134</xdr:colOff>
      <xdr:row>20</xdr:row>
      <xdr:rowOff>160962</xdr:rowOff>
    </xdr:to>
    <xdr:pic>
      <xdr:nvPicPr>
        <xdr:cNvPr id="3" name="Picture 2" descr="A map of different colored areas&#10;&#10;Description automatically generated">
          <a:extLst>
            <a:ext uri="{FF2B5EF4-FFF2-40B4-BE49-F238E27FC236}">
              <a16:creationId xmlns:a16="http://schemas.microsoft.com/office/drawing/2014/main" id="{2DC3B1FD-A5D2-0632-798D-83A319771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842" y="539393"/>
          <a:ext cx="4818888" cy="4724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68580</xdr:rowOff>
    </xdr:from>
    <xdr:to>
      <xdr:col>9</xdr:col>
      <xdr:colOff>449580</xdr:colOff>
      <xdr:row>29</xdr:row>
      <xdr:rowOff>103172</xdr:rowOff>
    </xdr:to>
    <xdr:pic>
      <xdr:nvPicPr>
        <xdr:cNvPr id="3" name="Picture 2" descr="A map of the united states&#10;&#10;Description automatically generated">
          <a:extLst>
            <a:ext uri="{FF2B5EF4-FFF2-40B4-BE49-F238E27FC236}">
              <a16:creationId xmlns:a16="http://schemas.microsoft.com/office/drawing/2014/main" id="{D9C25C64-C8A4-2180-C3F1-98E93DAA6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88" t="7715" r="26275" b="23992"/>
        <a:stretch/>
      </xdr:blipFill>
      <xdr:spPr>
        <a:xfrm>
          <a:off x="167640" y="449580"/>
          <a:ext cx="5219700" cy="366171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9"/>
  <sheetViews>
    <sheetView tabSelected="1" workbookViewId="0"/>
  </sheetViews>
  <sheetFormatPr defaultColWidth="9.140625" defaultRowHeight="11.25" x14ac:dyDescent="0.2"/>
  <cols>
    <col min="1" max="1" width="14.28515625" style="127" customWidth="1"/>
    <col min="2" max="2" width="74.85546875" style="127" customWidth="1"/>
    <col min="3" max="16384" width="9.140625" style="127"/>
  </cols>
  <sheetData>
    <row r="1" spans="1:2" ht="41.25" customHeight="1" x14ac:dyDescent="0.3">
      <c r="A1" s="91" t="s">
        <v>463</v>
      </c>
      <c r="B1" s="94"/>
    </row>
    <row r="2" spans="1:2" ht="27.75" customHeight="1" x14ac:dyDescent="0.2">
      <c r="A2" s="131"/>
      <c r="B2" s="132" t="s">
        <v>309</v>
      </c>
    </row>
    <row r="3" spans="1:2" s="126" customFormat="1" ht="19.5" customHeight="1" x14ac:dyDescent="0.25">
      <c r="A3" s="133" t="s">
        <v>333</v>
      </c>
      <c r="B3" s="134" t="s">
        <v>334</v>
      </c>
    </row>
    <row r="4" spans="1:2" s="126" customFormat="1" ht="20.100000000000001" customHeight="1" x14ac:dyDescent="0.2">
      <c r="A4" s="92" t="s">
        <v>310</v>
      </c>
      <c r="B4" s="92" t="s">
        <v>135</v>
      </c>
    </row>
    <row r="5" spans="1:2" s="126" customFormat="1" ht="20.100000000000001" customHeight="1" x14ac:dyDescent="0.2">
      <c r="A5" s="93" t="s">
        <v>311</v>
      </c>
      <c r="B5" s="93" t="s">
        <v>357</v>
      </c>
    </row>
    <row r="6" spans="1:2" s="126" customFormat="1" ht="20.100000000000001" customHeight="1" x14ac:dyDescent="0.2">
      <c r="A6" s="92" t="s">
        <v>312</v>
      </c>
      <c r="B6" s="92" t="s">
        <v>313</v>
      </c>
    </row>
    <row r="7" spans="1:2" s="126" customFormat="1" ht="20.100000000000001" customHeight="1" x14ac:dyDescent="0.2">
      <c r="A7" s="92" t="s">
        <v>314</v>
      </c>
      <c r="B7" s="92" t="s">
        <v>367</v>
      </c>
    </row>
    <row r="8" spans="1:2" s="126" customFormat="1" ht="20.100000000000001" customHeight="1" x14ac:dyDescent="0.2">
      <c r="A8" s="92" t="s">
        <v>315</v>
      </c>
      <c r="B8" s="92" t="s">
        <v>368</v>
      </c>
    </row>
    <row r="9" spans="1:2" s="126" customFormat="1" ht="20.100000000000001" customHeight="1" x14ac:dyDescent="0.2">
      <c r="A9" s="93" t="s">
        <v>316</v>
      </c>
      <c r="B9" s="93" t="s">
        <v>377</v>
      </c>
    </row>
    <row r="10" spans="1:2" s="126" customFormat="1" ht="20.100000000000001" customHeight="1" x14ac:dyDescent="0.2">
      <c r="A10" s="93" t="s">
        <v>139</v>
      </c>
      <c r="B10" s="93" t="s">
        <v>378</v>
      </c>
    </row>
    <row r="11" spans="1:2" s="126" customFormat="1" ht="20.100000000000001" customHeight="1" x14ac:dyDescent="0.2">
      <c r="A11" s="92" t="s">
        <v>317</v>
      </c>
      <c r="B11" s="92" t="s">
        <v>369</v>
      </c>
    </row>
    <row r="12" spans="1:2" s="126" customFormat="1" ht="20.100000000000001" customHeight="1" x14ac:dyDescent="0.2">
      <c r="A12" s="92" t="s">
        <v>318</v>
      </c>
      <c r="B12" s="92" t="s">
        <v>370</v>
      </c>
    </row>
    <row r="13" spans="1:2" s="126" customFormat="1" ht="20.100000000000001" customHeight="1" x14ac:dyDescent="0.2">
      <c r="A13" s="92" t="s">
        <v>319</v>
      </c>
      <c r="B13" s="92" t="s">
        <v>320</v>
      </c>
    </row>
    <row r="14" spans="1:2" s="126" customFormat="1" ht="20.100000000000001" customHeight="1" x14ac:dyDescent="0.2">
      <c r="A14" s="93" t="s">
        <v>321</v>
      </c>
      <c r="B14" s="93" t="s">
        <v>379</v>
      </c>
    </row>
    <row r="15" spans="1:2" s="126" customFormat="1" ht="20.100000000000001" customHeight="1" x14ac:dyDescent="0.2">
      <c r="A15" s="93" t="s">
        <v>322</v>
      </c>
      <c r="B15" s="93" t="s">
        <v>380</v>
      </c>
    </row>
    <row r="16" spans="1:2" s="126" customFormat="1" ht="20.100000000000001" customHeight="1" x14ac:dyDescent="0.2">
      <c r="A16" s="93" t="s">
        <v>323</v>
      </c>
      <c r="B16" s="93" t="s">
        <v>381</v>
      </c>
    </row>
    <row r="17" spans="1:2" s="126" customFormat="1" ht="20.100000000000001" customHeight="1" x14ac:dyDescent="0.2">
      <c r="A17" s="92" t="s">
        <v>324</v>
      </c>
      <c r="B17" s="92" t="s">
        <v>325</v>
      </c>
    </row>
    <row r="18" spans="1:2" s="126" customFormat="1" ht="20.100000000000001" customHeight="1" x14ac:dyDescent="0.2">
      <c r="A18" s="92" t="s">
        <v>326</v>
      </c>
      <c r="B18" s="92" t="s">
        <v>371</v>
      </c>
    </row>
    <row r="19" spans="1:2" s="126" customFormat="1" ht="20.100000000000001" customHeight="1" x14ac:dyDescent="0.2">
      <c r="A19" s="93" t="s">
        <v>140</v>
      </c>
      <c r="B19" s="93" t="s">
        <v>402</v>
      </c>
    </row>
    <row r="20" spans="1:2" s="126" customFormat="1" ht="20.100000000000001" customHeight="1" x14ac:dyDescent="0.2">
      <c r="A20" s="93" t="s">
        <v>327</v>
      </c>
      <c r="B20" s="93" t="s">
        <v>372</v>
      </c>
    </row>
    <row r="21" spans="1:2" s="126" customFormat="1" ht="20.100000000000001" customHeight="1" x14ac:dyDescent="0.2">
      <c r="A21" s="93" t="s">
        <v>283</v>
      </c>
      <c r="B21" s="93" t="s">
        <v>373</v>
      </c>
    </row>
    <row r="22" spans="1:2" s="126" customFormat="1" ht="20.100000000000001" customHeight="1" x14ac:dyDescent="0.2">
      <c r="A22" s="92" t="s">
        <v>328</v>
      </c>
      <c r="B22" s="92" t="s">
        <v>374</v>
      </c>
    </row>
    <row r="23" spans="1:2" s="126" customFormat="1" ht="20.100000000000001" customHeight="1" x14ac:dyDescent="0.2">
      <c r="A23" s="92" t="s">
        <v>329</v>
      </c>
      <c r="B23" s="92" t="s">
        <v>424</v>
      </c>
    </row>
    <row r="24" spans="1:2" s="126" customFormat="1" ht="20.100000000000001" customHeight="1" x14ac:dyDescent="0.2">
      <c r="A24" s="92" t="s">
        <v>330</v>
      </c>
      <c r="B24" s="92" t="s">
        <v>396</v>
      </c>
    </row>
    <row r="25" spans="1:2" s="126" customFormat="1" ht="20.100000000000001" customHeight="1" x14ac:dyDescent="0.2">
      <c r="A25" s="93" t="s">
        <v>403</v>
      </c>
      <c r="B25" s="93" t="s">
        <v>382</v>
      </c>
    </row>
    <row r="26" spans="1:2" s="126" customFormat="1" ht="20.100000000000001" customHeight="1" x14ac:dyDescent="0.2">
      <c r="A26" s="93" t="s">
        <v>404</v>
      </c>
      <c r="B26" s="93" t="s">
        <v>383</v>
      </c>
    </row>
    <row r="27" spans="1:2" s="128" customFormat="1" ht="20.100000000000001" customHeight="1" x14ac:dyDescent="0.2">
      <c r="A27" s="92" t="s">
        <v>331</v>
      </c>
      <c r="B27" s="92" t="s">
        <v>375</v>
      </c>
    </row>
    <row r="28" spans="1:2" s="126" customFormat="1" ht="20.100000000000001" customHeight="1" x14ac:dyDescent="0.2">
      <c r="A28" s="92" t="s">
        <v>332</v>
      </c>
      <c r="B28" s="92" t="s">
        <v>376</v>
      </c>
    </row>
    <row r="29" spans="1:2" s="126" customFormat="1" ht="20.100000000000001" customHeight="1" x14ac:dyDescent="0.2">
      <c r="A29" s="92" t="s">
        <v>348</v>
      </c>
      <c r="B29" s="92" t="s">
        <v>349</v>
      </c>
    </row>
    <row r="30" spans="1:2" s="126" customFormat="1" ht="20.100000000000001" customHeight="1" x14ac:dyDescent="0.2">
      <c r="A30" s="92" t="s">
        <v>423</v>
      </c>
      <c r="B30" s="92" t="s">
        <v>356</v>
      </c>
    </row>
    <row r="31" spans="1:2" s="126" customFormat="1" ht="15" customHeight="1" x14ac:dyDescent="0.2"/>
    <row r="32" spans="1:2" s="126" customFormat="1" ht="15" customHeight="1" x14ac:dyDescent="0.2">
      <c r="A32" s="129" t="s">
        <v>344</v>
      </c>
    </row>
    <row r="33" spans="1:2" s="126" customFormat="1" ht="15" customHeight="1" x14ac:dyDescent="0.2">
      <c r="A33" s="130" t="s">
        <v>434</v>
      </c>
      <c r="B33" s="130" t="s">
        <v>345</v>
      </c>
    </row>
    <row r="34" spans="1:2" s="126" customFormat="1" ht="15" customHeight="1" x14ac:dyDescent="0.2">
      <c r="A34" s="177" t="s">
        <v>438</v>
      </c>
      <c r="B34" s="177" t="s">
        <v>441</v>
      </c>
    </row>
    <row r="35" spans="1:2" s="126" customFormat="1" ht="15" customHeight="1" x14ac:dyDescent="0.2">
      <c r="A35" s="177" t="s">
        <v>435</v>
      </c>
      <c r="B35" s="177" t="s">
        <v>439</v>
      </c>
    </row>
    <row r="36" spans="1:2" s="126" customFormat="1" ht="15" customHeight="1" x14ac:dyDescent="0.2">
      <c r="A36" s="177" t="s">
        <v>436</v>
      </c>
      <c r="B36" s="177" t="s">
        <v>440</v>
      </c>
    </row>
    <row r="37" spans="1:2" ht="15" customHeight="1" x14ac:dyDescent="0.2">
      <c r="A37" s="177" t="s">
        <v>437</v>
      </c>
      <c r="B37" s="177" t="s">
        <v>442</v>
      </c>
    </row>
    <row r="38" spans="1:2" ht="15" customHeight="1" x14ac:dyDescent="0.2"/>
    <row r="39" spans="1:2" ht="15" customHeight="1" x14ac:dyDescent="0.2"/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5" location="'Figure 9a'!A1" display="Figure 9a" xr:uid="{00000000-0004-0000-0000-000012000000}"/>
    <hyperlink ref="A26" location="'Figure 9b'!A1" display="Figure 9b" xr:uid="{00000000-0004-0000-0000-000013000000}"/>
    <hyperlink ref="A27" location="'Table 12'!A1" display="Table 12" xr:uid="{00000000-0004-0000-0000-000015000000}"/>
    <hyperlink ref="A28" location="'Table 13'!A1" display="Table 13" xr:uid="{00000000-0004-0000-0000-000016000000}"/>
    <hyperlink ref="A29" location="'Table 14'!A1" display="Table 14" xr:uid="{00000000-0004-0000-0000-000017000000}"/>
    <hyperlink ref="A33" location="'Fig 1 source'!A1" display="Fig 1 source" xr:uid="{00000000-0004-0000-0000-000018000000}"/>
    <hyperlink ref="A36" location="'Fig 7 source'!A1" display="Figure 7 source" xr:uid="{00000000-0004-0000-0000-000019000000}"/>
    <hyperlink ref="A37" location="'Fig 8 source'!A1" display="Figure 8 source" xr:uid="{00000000-0004-0000-0000-00001A000000}"/>
    <hyperlink ref="A30" location="'Table 15'!A1" display="Table 15" xr:uid="{00000000-0004-0000-0000-00001B000000}"/>
    <hyperlink ref="B30" location="'Table 15'!A1" display="Active bonds by local government area" xr:uid="{00000000-0004-0000-0000-00001C000000}"/>
    <hyperlink ref="B24" location="'Table 11'!A1" display="Affordable lettings for indicative households on Centrelink incomes by region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5" location="'Figure 9a'!A1" display="Affordable dwellings in metropolitan Melbourne by local government area" xr:uid="{00000000-0004-0000-0000-00002F000000}"/>
    <hyperlink ref="B26" location="'Figure 9b'!A1" display="Affordable dwellings in regional Victoria by local government area" xr:uid="{00000000-0004-0000-0000-000030000000}"/>
    <hyperlink ref="B27" location="'Table 12'!A1" display="Moving annual median rents for suburbs/towns by major property type" xr:uid="{00000000-0004-0000-0000-000031000000}"/>
    <hyperlink ref="B28" location="'Table 13'!A1" display="Median rents for local government areas, by DHS region, by major property type" xr:uid="{00000000-0004-0000-0000-000032000000}"/>
    <hyperlink ref="B29" location="'Table 14'!A1" display="Affordable lettings for local government areas" xr:uid="{00000000-0004-0000-0000-000033000000}"/>
    <hyperlink ref="B33" location="'Fig 1 source'!A1" display="Source of data for Figure 1 - Rent Indices" xr:uid="{00000000-0004-0000-0000-000034000000}"/>
    <hyperlink ref="B37" location="'Fig 8 source'!A1" display="Source of data for Figures 8 - Housing affordability" xr:uid="{00000000-0004-0000-0000-000035000000}"/>
    <hyperlink ref="B35" location="'Fig 6 source'!A1" display="Source of data for Figure 6 -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  <hyperlink ref="A24" location="'Table 11'!A1" display="Table 11" xr:uid="{00000000-0004-0000-0000-000014000000}"/>
    <hyperlink ref="A23" location="'Table 10'!A1" display="Table 10" xr:uid="{FD98E548-D2E8-41BC-972D-99287255CAF4}"/>
    <hyperlink ref="B23" location="'Table 10'!A1" display="Rental affordability for households on Centrelink Age/Disability Support pensions" xr:uid="{5F8A82CE-A9F3-4497-942C-A6F07094A5D3}"/>
    <hyperlink ref="B34" location="'Fig 4 source'!A1" display="Source of data for Figures 4 - Actives bonds" xr:uid="{BC8090B0-8C29-4C85-A294-AA652C9727C5}"/>
    <hyperlink ref="B36" location="'Fig 7 source'!A1" display="Source of data for Figure 7 - Vacancy rates" xr:uid="{090E1BB1-406E-48F2-8B7E-8B5263AE260C}"/>
    <hyperlink ref="A34" location="'Fig 4 source'!A1" display="Figure 4 source" xr:uid="{87BBEBB4-41EC-4BEE-A395-A04F957E3A2D}"/>
    <hyperlink ref="A35" location="'Fig 6 source'!A1" display="Figure 6 source" xr:uid="{47438794-3098-49A3-8231-A20675B2B70C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6"/>
  <sheetViews>
    <sheetView zoomScale="130" zoomScaleNormal="130" workbookViewId="0"/>
  </sheetViews>
  <sheetFormatPr defaultColWidth="9" defaultRowHeight="11.25" x14ac:dyDescent="0.2"/>
  <cols>
    <col min="1" max="1" width="21.28515625" style="6" customWidth="1"/>
    <col min="2" max="2" width="14.5703125" style="6" customWidth="1"/>
    <col min="3" max="3" width="15.7109375" style="6" customWidth="1"/>
    <col min="4" max="4" width="12.5703125" style="6" customWidth="1"/>
    <col min="5" max="5" width="9" style="6"/>
    <col min="6" max="6" width="13.85546875" style="6" customWidth="1"/>
    <col min="7" max="16384" width="9" style="6"/>
  </cols>
  <sheetData>
    <row r="1" spans="1:6" ht="30" customHeight="1" x14ac:dyDescent="0.2">
      <c r="A1" s="187" t="s">
        <v>135</v>
      </c>
      <c r="B1" s="56"/>
      <c r="C1" s="56"/>
      <c r="D1" s="56"/>
      <c r="F1" s="180" t="s">
        <v>359</v>
      </c>
    </row>
    <row r="2" spans="1:6" ht="22.5" customHeight="1" x14ac:dyDescent="0.2">
      <c r="A2" s="56" t="s">
        <v>12</v>
      </c>
      <c r="B2" s="65" t="s">
        <v>132</v>
      </c>
      <c r="C2" s="66" t="s">
        <v>136</v>
      </c>
      <c r="D2" s="66" t="s">
        <v>137</v>
      </c>
    </row>
    <row r="3" spans="1:6" ht="12" x14ac:dyDescent="0.2">
      <c r="A3" s="56" t="s">
        <v>15</v>
      </c>
      <c r="B3" s="60">
        <v>530</v>
      </c>
      <c r="C3" s="61">
        <v>2.472670201594096E-2</v>
      </c>
      <c r="D3" s="61">
        <v>0.15230479900791005</v>
      </c>
      <c r="E3" s="67"/>
      <c r="F3" s="68"/>
    </row>
    <row r="4" spans="1:6" ht="12" x14ac:dyDescent="0.2">
      <c r="A4" s="56" t="s">
        <v>141</v>
      </c>
      <c r="B4" s="60">
        <v>430</v>
      </c>
      <c r="C4" s="61">
        <v>1.3425073770675811E-2</v>
      </c>
      <c r="D4" s="61">
        <v>4.8395002935150977E-2</v>
      </c>
      <c r="E4" s="67"/>
      <c r="F4" s="68"/>
    </row>
    <row r="5" spans="1:6" ht="12" x14ac:dyDescent="0.2">
      <c r="A5" s="56" t="s">
        <v>14</v>
      </c>
      <c r="B5" s="60">
        <v>505</v>
      </c>
      <c r="C5" s="61">
        <v>2.3233981926941816E-2</v>
      </c>
      <c r="D5" s="61">
        <v>0.13739310997424758</v>
      </c>
      <c r="E5" s="67"/>
      <c r="F5" s="67"/>
    </row>
    <row r="6" spans="1:6" ht="12" x14ac:dyDescent="0.2">
      <c r="A6" s="60"/>
      <c r="B6" s="56" t="s">
        <v>145</v>
      </c>
      <c r="C6" s="69"/>
      <c r="D6" s="69"/>
    </row>
  </sheetData>
  <phoneticPr fontId="0" type="noConversion"/>
  <hyperlinks>
    <hyperlink ref="F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zoomScale="130" zoomScaleNormal="130" workbookViewId="0"/>
  </sheetViews>
  <sheetFormatPr defaultColWidth="9.140625" defaultRowHeight="22.5" customHeight="1" x14ac:dyDescent="0.2"/>
  <cols>
    <col min="1" max="9" width="9" style="6" customWidth="1"/>
    <col min="10" max="10" width="15.140625" style="6" customWidth="1"/>
    <col min="11" max="11" width="14.85546875" style="6" customWidth="1"/>
    <col min="12" max="16384" width="9.140625" style="125"/>
  </cols>
  <sheetData>
    <row r="1" spans="1:11" ht="30" customHeight="1" x14ac:dyDescent="0.2">
      <c r="A1" s="187" t="s">
        <v>335</v>
      </c>
      <c r="K1" s="180" t="s">
        <v>359</v>
      </c>
    </row>
    <row r="3" spans="1:11" ht="30" customHeight="1" x14ac:dyDescent="0.2">
      <c r="K3" s="180" t="s">
        <v>366</v>
      </c>
    </row>
  </sheetData>
  <hyperlinks>
    <hyperlink ref="K1" location="Contents!A1" display="Contents page" xr:uid="{00000000-0004-0000-0200-000000000000}"/>
    <hyperlink ref="K3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7"/>
  <sheetViews>
    <sheetView zoomScale="140" zoomScaleNormal="140" workbookViewId="0"/>
  </sheetViews>
  <sheetFormatPr defaultColWidth="9" defaultRowHeight="11.25" x14ac:dyDescent="0.2"/>
  <cols>
    <col min="1" max="1" width="21.85546875" style="6" customWidth="1"/>
    <col min="2" max="2" width="11.85546875" style="6" customWidth="1"/>
    <col min="3" max="3" width="11" style="6" customWidth="1"/>
    <col min="4" max="4" width="16.5703125" style="6" customWidth="1"/>
    <col min="5" max="5" width="13" style="6" customWidth="1"/>
    <col min="6" max="6" width="9" style="6"/>
    <col min="7" max="7" width="15" style="6" customWidth="1"/>
    <col min="8" max="8" width="9" style="6"/>
  </cols>
  <sheetData>
    <row r="1" spans="1:7" ht="30" customHeight="1" x14ac:dyDescent="0.2">
      <c r="A1" s="187" t="s">
        <v>358</v>
      </c>
      <c r="B1" s="56"/>
      <c r="C1" s="56"/>
      <c r="D1" s="56"/>
      <c r="E1" s="56"/>
      <c r="G1" s="180" t="s">
        <v>359</v>
      </c>
    </row>
    <row r="2" spans="1:7" ht="12" x14ac:dyDescent="0.2">
      <c r="A2" s="56" t="s">
        <v>12</v>
      </c>
      <c r="B2" s="56" t="s">
        <v>132</v>
      </c>
      <c r="C2" s="56" t="s">
        <v>131</v>
      </c>
      <c r="D2" s="56" t="s">
        <v>136</v>
      </c>
      <c r="E2" s="56" t="s">
        <v>137</v>
      </c>
    </row>
    <row r="3" spans="1:7" ht="12" x14ac:dyDescent="0.2">
      <c r="A3" s="56" t="s">
        <v>15</v>
      </c>
      <c r="B3" s="57">
        <v>530</v>
      </c>
      <c r="C3" s="58">
        <v>289.35313008297237</v>
      </c>
      <c r="D3" s="59">
        <v>2.472670201594096E-2</v>
      </c>
      <c r="E3" s="59">
        <v>0.15230479900791005</v>
      </c>
    </row>
    <row r="4" spans="1:7" ht="12" x14ac:dyDescent="0.2">
      <c r="A4" s="56" t="s">
        <v>141</v>
      </c>
      <c r="B4" s="57">
        <v>430</v>
      </c>
      <c r="C4" s="58">
        <v>310.69171280309547</v>
      </c>
      <c r="D4" s="59">
        <v>1.3425073770675811E-2</v>
      </c>
      <c r="E4" s="59">
        <v>4.8395002935150977E-2</v>
      </c>
    </row>
    <row r="5" spans="1:7" ht="12" x14ac:dyDescent="0.2">
      <c r="A5" s="56" t="s">
        <v>14</v>
      </c>
      <c r="B5" s="57">
        <v>505</v>
      </c>
      <c r="C5" s="58">
        <v>288.91627440766416</v>
      </c>
      <c r="D5" s="59">
        <v>2.3233981926941816E-2</v>
      </c>
      <c r="E5" s="59">
        <v>0.13739310997424758</v>
      </c>
    </row>
    <row r="6" spans="1:7" ht="12" x14ac:dyDescent="0.2">
      <c r="A6" s="56"/>
      <c r="B6" s="60"/>
      <c r="C6" s="56"/>
      <c r="D6" s="56"/>
      <c r="E6" s="56"/>
    </row>
    <row r="7" spans="1:7" ht="12" x14ac:dyDescent="0.2">
      <c r="A7" s="56"/>
      <c r="B7" s="56" t="s">
        <v>145</v>
      </c>
      <c r="C7" s="56"/>
      <c r="D7" s="56"/>
      <c r="E7" s="56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20"/>
  <sheetViews>
    <sheetView zoomScale="130" zoomScaleNormal="130" workbookViewId="0"/>
  </sheetViews>
  <sheetFormatPr defaultColWidth="9" defaultRowHeight="11.25" x14ac:dyDescent="0.2"/>
  <cols>
    <col min="1" max="1" width="24.28515625" style="6" customWidth="1"/>
    <col min="2" max="4" width="15.7109375" style="6" customWidth="1"/>
    <col min="5" max="5" width="9" style="6"/>
    <col min="6" max="6" width="15.85546875" style="6" customWidth="1"/>
    <col min="7" max="16384" width="9" style="6"/>
  </cols>
  <sheetData>
    <row r="1" spans="1:6" ht="30" customHeight="1" x14ac:dyDescent="0.2">
      <c r="A1" s="187" t="s">
        <v>384</v>
      </c>
      <c r="F1" s="180" t="s">
        <v>359</v>
      </c>
    </row>
    <row r="3" spans="1:6" s="23" customFormat="1" ht="12.75" x14ac:dyDescent="0.2">
      <c r="A3" s="136" t="s">
        <v>30</v>
      </c>
      <c r="B3" s="137" t="s">
        <v>132</v>
      </c>
      <c r="C3" s="138" t="s">
        <v>133</v>
      </c>
      <c r="D3" s="138" t="s">
        <v>134</v>
      </c>
    </row>
    <row r="4" spans="1:6" s="23" customFormat="1" ht="17.25" customHeight="1" x14ac:dyDescent="0.2">
      <c r="A4" s="136" t="s">
        <v>60</v>
      </c>
      <c r="B4" s="137"/>
      <c r="C4" s="138"/>
      <c r="D4" s="138"/>
    </row>
    <row r="5" spans="1:6" ht="12.75" x14ac:dyDescent="0.2">
      <c r="A5" s="107" t="s">
        <v>16</v>
      </c>
      <c r="B5" s="139">
        <v>580</v>
      </c>
      <c r="C5" s="100">
        <v>5.4545454545454453E-2</v>
      </c>
      <c r="D5" s="100">
        <v>0.11538461538461542</v>
      </c>
      <c r="E5" s="14"/>
    </row>
    <row r="6" spans="1:6" ht="12.75" x14ac:dyDescent="0.2">
      <c r="A6" s="107" t="s">
        <v>17</v>
      </c>
      <c r="B6" s="139">
        <v>595</v>
      </c>
      <c r="C6" s="100">
        <v>4.3859649122806932E-2</v>
      </c>
      <c r="D6" s="100">
        <v>0.18999999999999995</v>
      </c>
      <c r="E6" s="14"/>
    </row>
    <row r="7" spans="1:6" ht="12.75" x14ac:dyDescent="0.2">
      <c r="A7" s="107" t="s">
        <v>18</v>
      </c>
      <c r="B7" s="139">
        <v>600</v>
      </c>
      <c r="C7" s="100">
        <v>3.4482758620689724E-2</v>
      </c>
      <c r="D7" s="100">
        <v>0.19999999999999996</v>
      </c>
      <c r="E7" s="14"/>
    </row>
    <row r="8" spans="1:6" ht="12.75" x14ac:dyDescent="0.2">
      <c r="A8" s="107" t="s">
        <v>19</v>
      </c>
      <c r="B8" s="139">
        <v>480</v>
      </c>
      <c r="C8" s="100">
        <v>4.3478260869565188E-2</v>
      </c>
      <c r="D8" s="100">
        <v>0.1707317073170731</v>
      </c>
      <c r="E8" s="14"/>
    </row>
    <row r="9" spans="1:6" ht="12.75" x14ac:dyDescent="0.2">
      <c r="A9" s="107" t="s">
        <v>20</v>
      </c>
      <c r="B9" s="139">
        <v>500</v>
      </c>
      <c r="C9" s="100">
        <v>2.0408163265306145E-2</v>
      </c>
      <c r="D9" s="100">
        <v>0.16279069767441867</v>
      </c>
      <c r="E9" s="14"/>
    </row>
    <row r="10" spans="1:6" ht="12.75" x14ac:dyDescent="0.2">
      <c r="A10" s="107" t="s">
        <v>21</v>
      </c>
      <c r="B10" s="139">
        <v>500</v>
      </c>
      <c r="C10" s="100">
        <v>1.0101010101010166E-2</v>
      </c>
      <c r="D10" s="100">
        <v>0.16279069767441867</v>
      </c>
      <c r="E10" s="14"/>
    </row>
    <row r="11" spans="1:6" ht="12.75" x14ac:dyDescent="0.2">
      <c r="A11" s="107" t="s">
        <v>22</v>
      </c>
      <c r="B11" s="139">
        <v>530</v>
      </c>
      <c r="C11" s="100">
        <v>1.9230769230769162E-2</v>
      </c>
      <c r="D11" s="100">
        <v>0.12765957446808507</v>
      </c>
      <c r="E11" s="14"/>
    </row>
    <row r="12" spans="1:6" ht="12.75" x14ac:dyDescent="0.2">
      <c r="A12" s="107" t="s">
        <v>23</v>
      </c>
      <c r="B12" s="139">
        <v>510</v>
      </c>
      <c r="C12" s="100">
        <v>2.0000000000000018E-2</v>
      </c>
      <c r="D12" s="100">
        <v>0.15909090909090917</v>
      </c>
      <c r="E12" s="14"/>
    </row>
    <row r="13" spans="1:6" ht="12.75" x14ac:dyDescent="0.2">
      <c r="A13" s="107" t="s">
        <v>24</v>
      </c>
      <c r="B13" s="139">
        <v>525</v>
      </c>
      <c r="C13" s="100">
        <v>5.0000000000000044E-2</v>
      </c>
      <c r="D13" s="100">
        <v>8.6956521739130377E-2</v>
      </c>
      <c r="E13" s="14"/>
    </row>
    <row r="14" spans="1:6" ht="18" customHeight="1" x14ac:dyDescent="0.2">
      <c r="A14" s="136" t="s">
        <v>141</v>
      </c>
      <c r="B14" s="139"/>
      <c r="C14" s="107"/>
      <c r="D14" s="100"/>
      <c r="E14" s="14"/>
    </row>
    <row r="15" spans="1:6" ht="12.75" x14ac:dyDescent="0.2">
      <c r="A15" s="107" t="s">
        <v>25</v>
      </c>
      <c r="B15" s="139">
        <v>475</v>
      </c>
      <c r="C15" s="100">
        <v>3.2608695652173836E-2</v>
      </c>
      <c r="D15" s="100">
        <v>5.555555555555558E-2</v>
      </c>
      <c r="E15" s="14"/>
    </row>
    <row r="16" spans="1:6" ht="12.75" x14ac:dyDescent="0.2">
      <c r="A16" s="107" t="s">
        <v>26</v>
      </c>
      <c r="B16" s="139">
        <v>415</v>
      </c>
      <c r="C16" s="100">
        <v>3.7500000000000089E-2</v>
      </c>
      <c r="D16" s="100">
        <v>5.0632911392405111E-2</v>
      </c>
      <c r="E16" s="14"/>
    </row>
    <row r="17" spans="1:5" ht="12.75" x14ac:dyDescent="0.2">
      <c r="A17" s="107" t="s">
        <v>61</v>
      </c>
      <c r="B17" s="139">
        <v>430</v>
      </c>
      <c r="C17" s="100">
        <v>2.3809523809523725E-2</v>
      </c>
      <c r="D17" s="100">
        <v>7.4999999999999956E-2</v>
      </c>
      <c r="E17" s="14"/>
    </row>
    <row r="18" spans="1:5" ht="12.75" x14ac:dyDescent="0.2">
      <c r="A18" s="107" t="s">
        <v>28</v>
      </c>
      <c r="B18" s="139">
        <v>425</v>
      </c>
      <c r="C18" s="100">
        <v>1.1904761904761862E-2</v>
      </c>
      <c r="D18" s="100">
        <v>6.25E-2</v>
      </c>
      <c r="E18" s="14"/>
    </row>
    <row r="19" spans="1:5" ht="12.75" x14ac:dyDescent="0.2">
      <c r="A19" s="107" t="s">
        <v>29</v>
      </c>
      <c r="B19" s="139">
        <v>400</v>
      </c>
      <c r="C19" s="100">
        <v>0</v>
      </c>
      <c r="D19" s="100">
        <v>5.2631578947368363E-2</v>
      </c>
    </row>
    <row r="20" spans="1:5" x14ac:dyDescent="0.2">
      <c r="D20" s="95"/>
    </row>
  </sheetData>
  <phoneticPr fontId="0" type="noConversion"/>
  <hyperlinks>
    <hyperlink ref="F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8"/>
  <sheetViews>
    <sheetView zoomScale="120" zoomScaleNormal="120" workbookViewId="0"/>
  </sheetViews>
  <sheetFormatPr defaultColWidth="9" defaultRowHeight="11.25" x14ac:dyDescent="0.2"/>
  <cols>
    <col min="1" max="1" width="20.5703125" style="6" customWidth="1"/>
    <col min="2" max="4" width="12.7109375" style="6" customWidth="1"/>
    <col min="5" max="5" width="9" style="6"/>
    <col min="6" max="6" width="9.140625" style="6" customWidth="1"/>
    <col min="7" max="7" width="14.42578125" style="6" customWidth="1"/>
    <col min="8" max="16384" width="9" style="6"/>
  </cols>
  <sheetData>
    <row r="1" spans="1:7" ht="30" customHeight="1" x14ac:dyDescent="0.2">
      <c r="A1" s="187" t="s">
        <v>385</v>
      </c>
      <c r="G1" s="180" t="s">
        <v>359</v>
      </c>
    </row>
    <row r="3" spans="1:7" ht="34.9" customHeight="1" x14ac:dyDescent="0.2">
      <c r="A3" s="136" t="s">
        <v>289</v>
      </c>
      <c r="B3" s="140" t="s">
        <v>132</v>
      </c>
      <c r="C3" s="141" t="s">
        <v>136</v>
      </c>
      <c r="D3" s="141" t="s">
        <v>137</v>
      </c>
    </row>
    <row r="4" spans="1:7" ht="17.25" customHeight="1" x14ac:dyDescent="0.2">
      <c r="A4" s="136" t="s">
        <v>60</v>
      </c>
      <c r="B4" s="139"/>
      <c r="C4" s="99"/>
      <c r="D4" s="99"/>
    </row>
    <row r="5" spans="1:7" ht="12.75" x14ac:dyDescent="0.2">
      <c r="A5" s="107" t="s">
        <v>31</v>
      </c>
      <c r="B5" s="139">
        <v>450</v>
      </c>
      <c r="C5" s="100">
        <v>4.6159968165539134E-2</v>
      </c>
      <c r="D5" s="100">
        <v>0.15968239964711084</v>
      </c>
      <c r="E5" s="14"/>
      <c r="F5" s="14"/>
      <c r="G5" s="14"/>
    </row>
    <row r="6" spans="1:7" ht="12.75" x14ac:dyDescent="0.2">
      <c r="A6" s="107" t="s">
        <v>32</v>
      </c>
      <c r="B6" s="139">
        <v>550</v>
      </c>
      <c r="C6" s="100">
        <v>1.7350157728706739E-2</v>
      </c>
      <c r="D6" s="100">
        <v>0.16847826086956541</v>
      </c>
      <c r="E6" s="14"/>
      <c r="F6" s="14"/>
      <c r="G6" s="14"/>
    </row>
    <row r="7" spans="1:7" ht="12.75" x14ac:dyDescent="0.2">
      <c r="A7" s="107" t="s">
        <v>33</v>
      </c>
      <c r="B7" s="139">
        <v>620</v>
      </c>
      <c r="C7" s="100">
        <v>2.678810608090032E-2</v>
      </c>
      <c r="D7" s="100">
        <v>0.14588938714499267</v>
      </c>
      <c r="E7" s="14"/>
      <c r="F7" s="14"/>
      <c r="G7" s="14"/>
    </row>
    <row r="8" spans="1:7" ht="12.75" x14ac:dyDescent="0.2">
      <c r="A8" s="107" t="s">
        <v>34</v>
      </c>
      <c r="B8" s="139">
        <v>540</v>
      </c>
      <c r="C8" s="100">
        <v>1.5432098765432167E-2</v>
      </c>
      <c r="D8" s="100">
        <v>0.11412123264476803</v>
      </c>
      <c r="E8" s="14"/>
      <c r="F8" s="14"/>
      <c r="G8" s="14"/>
    </row>
    <row r="9" spans="1:7" ht="12.75" x14ac:dyDescent="0.2">
      <c r="A9" s="107" t="s">
        <v>35</v>
      </c>
      <c r="B9" s="139">
        <v>520</v>
      </c>
      <c r="C9" s="100">
        <v>1.9224900823924473E-2</v>
      </c>
      <c r="D9" s="100">
        <v>0.14383561643835607</v>
      </c>
      <c r="E9" s="14"/>
      <c r="F9" s="14"/>
      <c r="G9" s="14"/>
    </row>
    <row r="10" spans="1:7" ht="12.75" x14ac:dyDescent="0.2">
      <c r="A10" s="107" t="s">
        <v>36</v>
      </c>
      <c r="B10" s="139">
        <v>560</v>
      </c>
      <c r="C10" s="100">
        <v>2.4675324675324628E-2</v>
      </c>
      <c r="D10" s="100">
        <v>0.15014577259475215</v>
      </c>
      <c r="E10" s="14"/>
      <c r="F10" s="14"/>
      <c r="G10" s="14"/>
    </row>
    <row r="11" spans="1:7" ht="20.25" customHeight="1" x14ac:dyDescent="0.2">
      <c r="A11" s="136" t="s">
        <v>141</v>
      </c>
      <c r="B11" s="139"/>
      <c r="C11" s="100"/>
      <c r="D11" s="100"/>
      <c r="E11" s="14"/>
      <c r="F11" s="14"/>
      <c r="G11" s="14"/>
    </row>
    <row r="12" spans="1:7" ht="12.75" x14ac:dyDescent="0.2">
      <c r="A12" s="107" t="s">
        <v>31</v>
      </c>
      <c r="B12" s="139">
        <v>278</v>
      </c>
      <c r="C12" s="100">
        <v>0</v>
      </c>
      <c r="D12" s="100">
        <v>6.5989847715736127E-2</v>
      </c>
      <c r="E12" s="14"/>
      <c r="F12" s="14"/>
      <c r="G12" s="14"/>
    </row>
    <row r="13" spans="1:7" ht="12.75" x14ac:dyDescent="0.2">
      <c r="A13" s="107" t="s">
        <v>32</v>
      </c>
      <c r="B13" s="139">
        <v>350</v>
      </c>
      <c r="C13" s="100">
        <v>1.238164603059011E-2</v>
      </c>
      <c r="D13" s="100">
        <v>4.9056603773585117E-2</v>
      </c>
      <c r="E13" s="14"/>
      <c r="F13" s="14"/>
      <c r="G13" s="14"/>
    </row>
    <row r="14" spans="1:7" ht="12.75" x14ac:dyDescent="0.2">
      <c r="A14" s="107" t="s">
        <v>33</v>
      </c>
      <c r="B14" s="139">
        <v>430</v>
      </c>
      <c r="C14" s="100">
        <v>1.1904761904761862E-2</v>
      </c>
      <c r="D14" s="100">
        <v>4.2944785276073594E-2</v>
      </c>
      <c r="E14" s="14"/>
      <c r="F14" s="14"/>
      <c r="G14" s="14"/>
    </row>
    <row r="15" spans="1:7" ht="12.75" x14ac:dyDescent="0.2">
      <c r="A15" s="107" t="s">
        <v>34</v>
      </c>
      <c r="B15" s="139">
        <v>370</v>
      </c>
      <c r="C15" s="100">
        <v>1.0563380281690016E-2</v>
      </c>
      <c r="D15" s="100">
        <v>3.7599421547360956E-2</v>
      </c>
      <c r="E15" s="14"/>
      <c r="F15" s="14"/>
      <c r="G15" s="14"/>
    </row>
    <row r="16" spans="1:7" ht="12.75" x14ac:dyDescent="0.2">
      <c r="A16" s="107" t="s">
        <v>35</v>
      </c>
      <c r="B16" s="139">
        <v>430</v>
      </c>
      <c r="C16" s="100">
        <v>1.7910447761193993E-2</v>
      </c>
      <c r="D16" s="100">
        <v>5.5727554179566541E-2</v>
      </c>
      <c r="E16" s="14"/>
      <c r="F16" s="14"/>
      <c r="G16" s="14"/>
    </row>
    <row r="17" spans="1:7" ht="12.75" x14ac:dyDescent="0.2">
      <c r="A17" s="107" t="s">
        <v>36</v>
      </c>
      <c r="B17" s="139">
        <v>500</v>
      </c>
      <c r="C17" s="100">
        <v>8.5728693898132757E-3</v>
      </c>
      <c r="D17" s="100">
        <v>3.3591731266149782E-2</v>
      </c>
      <c r="E17" s="14"/>
      <c r="F17" s="14"/>
      <c r="G17" s="14"/>
    </row>
    <row r="18" spans="1:7" x14ac:dyDescent="0.2">
      <c r="A18" s="6" t="s">
        <v>350</v>
      </c>
      <c r="G18" s="14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3"/>
  <sheetViews>
    <sheetView zoomScaleNormal="100" workbookViewId="0"/>
  </sheetViews>
  <sheetFormatPr defaultColWidth="9" defaultRowHeight="11.25" x14ac:dyDescent="0.2"/>
  <cols>
    <col min="1" max="12" width="9" style="6"/>
    <col min="13" max="13" width="15" style="6" customWidth="1"/>
    <col min="14" max="16384" width="9" style="6"/>
  </cols>
  <sheetData>
    <row r="1" spans="1:13" ht="30" customHeight="1" x14ac:dyDescent="0.2">
      <c r="A1" s="187" t="s">
        <v>386</v>
      </c>
      <c r="M1" s="90" t="s">
        <v>359</v>
      </c>
    </row>
    <row r="2" spans="1:13" ht="20.100000000000001" customHeight="1" x14ac:dyDescent="0.2"/>
    <row r="3" spans="1:13" ht="20.100000000000001" customHeight="1" x14ac:dyDescent="0.25">
      <c r="B3" s="123"/>
    </row>
    <row r="4" spans="1:13" ht="20.100000000000001" customHeight="1" x14ac:dyDescent="0.2"/>
    <row r="5" spans="1:13" ht="20.100000000000001" customHeight="1" x14ac:dyDescent="0.2"/>
    <row r="6" spans="1:13" ht="20.100000000000001" customHeight="1" x14ac:dyDescent="0.2"/>
    <row r="7" spans="1:13" ht="20.100000000000001" customHeight="1" x14ac:dyDescent="0.2"/>
    <row r="8" spans="1:13" ht="20.100000000000001" customHeight="1" x14ac:dyDescent="0.3">
      <c r="J8" s="119"/>
    </row>
    <row r="9" spans="1:13" ht="20.100000000000001" customHeight="1" x14ac:dyDescent="0.2"/>
    <row r="10" spans="1:13" ht="20.100000000000001" customHeight="1" x14ac:dyDescent="0.2"/>
    <row r="11" spans="1:13" ht="20.100000000000001" customHeight="1" x14ac:dyDescent="0.2"/>
    <row r="12" spans="1:13" ht="20.100000000000001" customHeight="1" x14ac:dyDescent="0.2"/>
    <row r="13" spans="1:13" ht="20.100000000000001" customHeight="1" x14ac:dyDescent="0.2"/>
    <row r="14" spans="1:13" ht="20.100000000000001" customHeight="1" x14ac:dyDescent="0.2"/>
    <row r="15" spans="1:13" ht="20.100000000000001" customHeight="1" x14ac:dyDescent="0.2"/>
    <row r="16" spans="1:13" ht="20.100000000000001" customHeight="1" x14ac:dyDescent="0.35">
      <c r="J16" s="120"/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</sheetData>
  <hyperlinks>
    <hyperlink ref="M1" location="Contents!A1" display="Contents pag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Normal="100" workbookViewId="0"/>
  </sheetViews>
  <sheetFormatPr defaultColWidth="9" defaultRowHeight="11.25" x14ac:dyDescent="0.2"/>
  <cols>
    <col min="1" max="11" width="9" style="6"/>
    <col min="12" max="12" width="16.28515625" style="6" customWidth="1"/>
    <col min="13" max="16384" width="9" style="6"/>
  </cols>
  <sheetData>
    <row r="1" spans="1:14" ht="30" customHeight="1" x14ac:dyDescent="0.2">
      <c r="A1" s="187" t="s">
        <v>387</v>
      </c>
      <c r="L1" s="90" t="s">
        <v>359</v>
      </c>
    </row>
    <row r="2" spans="1:14" ht="20.100000000000001" customHeight="1" x14ac:dyDescent="0.2"/>
    <row r="3" spans="1:14" ht="20.100000000000001" customHeight="1" x14ac:dyDescent="0.25">
      <c r="B3" s="123"/>
    </row>
    <row r="4" spans="1:14" ht="20.100000000000001" customHeight="1" x14ac:dyDescent="0.2"/>
    <row r="5" spans="1:14" ht="20.100000000000001" customHeight="1" x14ac:dyDescent="0.2"/>
    <row r="6" spans="1:14" ht="20.100000000000001" customHeight="1" x14ac:dyDescent="0.3">
      <c r="K6" s="119"/>
    </row>
    <row r="7" spans="1:14" ht="20.100000000000001" customHeight="1" x14ac:dyDescent="0.2"/>
    <row r="8" spans="1:14" ht="20.100000000000001" customHeight="1" x14ac:dyDescent="0.2"/>
    <row r="9" spans="1:14" ht="20.100000000000001" customHeight="1" x14ac:dyDescent="0.2"/>
    <row r="10" spans="1:14" ht="20.100000000000001" customHeight="1" x14ac:dyDescent="0.2"/>
    <row r="11" spans="1:14" ht="20.100000000000001" customHeight="1" x14ac:dyDescent="0.2"/>
    <row r="12" spans="1:14" ht="20.100000000000001" customHeight="1" x14ac:dyDescent="0.2"/>
    <row r="13" spans="1:14" ht="20.100000000000001" customHeight="1" x14ac:dyDescent="0.2"/>
    <row r="14" spans="1:14" ht="20.100000000000001" customHeight="1" x14ac:dyDescent="0.2"/>
    <row r="15" spans="1:14" ht="20.100000000000001" customHeight="1" x14ac:dyDescent="0.2"/>
    <row r="16" spans="1:14" ht="20.100000000000001" customHeight="1" x14ac:dyDescent="0.35">
      <c r="N16" s="120"/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</sheetData>
  <hyperlinks>
    <hyperlink ref="L1" location="Contents!A1" display="Contents pag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8"/>
  <sheetViews>
    <sheetView zoomScale="120" zoomScaleNormal="120" workbookViewId="0"/>
  </sheetViews>
  <sheetFormatPr defaultColWidth="9" defaultRowHeight="11.25" x14ac:dyDescent="0.2"/>
  <cols>
    <col min="1" max="1" width="32.42578125" style="71" customWidth="1"/>
    <col min="2" max="2" width="11.28515625" style="71" customWidth="1"/>
    <col min="3" max="3" width="28.140625" style="71" customWidth="1"/>
    <col min="4" max="4" width="12.7109375" style="71" customWidth="1"/>
    <col min="5" max="16384" width="9" style="71"/>
  </cols>
  <sheetData>
    <row r="1" spans="1:8" ht="30" customHeight="1" x14ac:dyDescent="0.2">
      <c r="A1" s="187" t="s">
        <v>388</v>
      </c>
      <c r="G1" s="90" t="s">
        <v>359</v>
      </c>
      <c r="H1" s="90"/>
    </row>
    <row r="2" spans="1:8" x14ac:dyDescent="0.2">
      <c r="A2" s="76"/>
      <c r="B2" s="76"/>
    </row>
    <row r="3" spans="1:8" ht="21.75" customHeight="1" x14ac:dyDescent="0.2">
      <c r="A3" s="142" t="s">
        <v>351</v>
      </c>
      <c r="B3" s="142"/>
      <c r="C3" s="143" t="s">
        <v>352</v>
      </c>
      <c r="D3" s="144"/>
    </row>
    <row r="4" spans="1:8" ht="30" customHeight="1" x14ac:dyDescent="0.2">
      <c r="A4" s="136" t="s">
        <v>444</v>
      </c>
      <c r="B4" s="145"/>
      <c r="C4" s="107"/>
      <c r="D4" s="145"/>
    </row>
    <row r="5" spans="1:8" ht="12.75" x14ac:dyDescent="0.2">
      <c r="A5" s="136" t="s">
        <v>15</v>
      </c>
      <c r="B5" s="107"/>
      <c r="C5" s="107"/>
      <c r="D5" s="107"/>
    </row>
    <row r="6" spans="1:8" ht="12.75" x14ac:dyDescent="0.2">
      <c r="A6" s="107" t="s">
        <v>153</v>
      </c>
      <c r="B6" s="147">
        <v>700</v>
      </c>
      <c r="C6" s="107" t="s">
        <v>11</v>
      </c>
      <c r="D6" s="147">
        <v>326</v>
      </c>
    </row>
    <row r="7" spans="1:8" ht="12.75" x14ac:dyDescent="0.2">
      <c r="A7" s="107" t="s">
        <v>151</v>
      </c>
      <c r="B7" s="147">
        <v>690</v>
      </c>
      <c r="C7" s="107" t="s">
        <v>207</v>
      </c>
      <c r="D7" s="147">
        <v>350</v>
      </c>
    </row>
    <row r="8" spans="1:8" ht="12.75" x14ac:dyDescent="0.2">
      <c r="A8" s="107" t="s">
        <v>166</v>
      </c>
      <c r="B8" s="147">
        <v>675</v>
      </c>
      <c r="C8" s="107" t="s">
        <v>244</v>
      </c>
      <c r="D8" s="147">
        <v>360</v>
      </c>
    </row>
    <row r="9" spans="1:8" s="73" customFormat="1" ht="12.75" x14ac:dyDescent="0.2">
      <c r="A9" s="107" t="s">
        <v>157</v>
      </c>
      <c r="B9" s="147">
        <v>670</v>
      </c>
      <c r="C9" s="107" t="s">
        <v>204</v>
      </c>
      <c r="D9" s="147">
        <v>360</v>
      </c>
    </row>
    <row r="10" spans="1:8" s="73" customFormat="1" ht="12.75" x14ac:dyDescent="0.2">
      <c r="A10" s="107"/>
      <c r="B10" s="147"/>
      <c r="C10" s="107"/>
      <c r="D10" s="147"/>
    </row>
    <row r="11" spans="1:8" s="73" customFormat="1" ht="12.75" x14ac:dyDescent="0.2">
      <c r="A11" s="136" t="s">
        <v>142</v>
      </c>
      <c r="B11" s="147"/>
      <c r="C11" s="107"/>
      <c r="D11" s="147"/>
    </row>
    <row r="12" spans="1:8" ht="12.75" x14ac:dyDescent="0.2">
      <c r="A12" s="107" t="s">
        <v>280</v>
      </c>
      <c r="B12" s="147">
        <v>490</v>
      </c>
      <c r="C12" s="107" t="s">
        <v>274</v>
      </c>
      <c r="D12" s="147">
        <v>270</v>
      </c>
    </row>
    <row r="13" spans="1:8" ht="12.75" x14ac:dyDescent="0.2">
      <c r="A13" s="107" t="s">
        <v>365</v>
      </c>
      <c r="B13" s="147">
        <v>435</v>
      </c>
      <c r="C13" s="107" t="s">
        <v>272</v>
      </c>
      <c r="D13" s="147">
        <v>280</v>
      </c>
    </row>
    <row r="14" spans="1:8" ht="12.75" x14ac:dyDescent="0.2">
      <c r="A14" s="107" t="s">
        <v>275</v>
      </c>
      <c r="B14" s="147">
        <v>430</v>
      </c>
      <c r="C14" s="107" t="s">
        <v>273</v>
      </c>
      <c r="D14" s="147">
        <v>280</v>
      </c>
    </row>
    <row r="15" spans="1:8" ht="12.75" x14ac:dyDescent="0.2">
      <c r="A15" s="107" t="s">
        <v>259</v>
      </c>
      <c r="B15" s="147">
        <v>410</v>
      </c>
      <c r="C15" s="107" t="s">
        <v>2</v>
      </c>
      <c r="D15" s="147">
        <v>290</v>
      </c>
    </row>
    <row r="16" spans="1:8" ht="12.75" x14ac:dyDescent="0.2">
      <c r="A16" s="107" t="s">
        <v>255</v>
      </c>
      <c r="B16" s="147">
        <v>400</v>
      </c>
      <c r="C16" s="107" t="s">
        <v>1</v>
      </c>
      <c r="D16" s="147">
        <v>300</v>
      </c>
    </row>
    <row r="17" spans="1:5" ht="12.75" x14ac:dyDescent="0.2">
      <c r="A17" s="107" t="s">
        <v>260</v>
      </c>
      <c r="B17" s="147">
        <v>398</v>
      </c>
      <c r="C17" s="107" t="s">
        <v>278</v>
      </c>
      <c r="D17" s="147">
        <v>300</v>
      </c>
    </row>
    <row r="18" spans="1:5" ht="12.75" x14ac:dyDescent="0.2">
      <c r="A18" s="136"/>
      <c r="B18" s="107"/>
      <c r="C18" s="107" t="s">
        <v>4</v>
      </c>
      <c r="D18" s="146">
        <v>300</v>
      </c>
    </row>
    <row r="19" spans="1:5" ht="12.75" x14ac:dyDescent="0.2">
      <c r="A19" s="136"/>
      <c r="B19" s="146"/>
      <c r="C19" s="145"/>
      <c r="D19" s="146"/>
    </row>
    <row r="20" spans="1:5" ht="30" customHeight="1" x14ac:dyDescent="0.2">
      <c r="A20" s="136" t="s">
        <v>443</v>
      </c>
      <c r="B20" s="146"/>
      <c r="C20" s="145"/>
      <c r="D20" s="146"/>
      <c r="E20" s="6"/>
    </row>
    <row r="21" spans="1:5" ht="12.75" x14ac:dyDescent="0.2">
      <c r="A21" s="136" t="s">
        <v>15</v>
      </c>
      <c r="B21" s="146"/>
      <c r="C21" s="145"/>
      <c r="D21" s="146"/>
      <c r="E21" s="6"/>
    </row>
    <row r="22" spans="1:5" ht="12.75" x14ac:dyDescent="0.2">
      <c r="A22" s="107" t="s">
        <v>147</v>
      </c>
      <c r="B22" s="147">
        <v>1150</v>
      </c>
      <c r="C22" s="107" t="s">
        <v>11</v>
      </c>
      <c r="D22" s="147">
        <v>380</v>
      </c>
      <c r="E22" s="6"/>
    </row>
    <row r="23" spans="1:5" ht="12.75" x14ac:dyDescent="0.2">
      <c r="A23" s="107" t="s">
        <v>188</v>
      </c>
      <c r="B23" s="147">
        <v>1100</v>
      </c>
      <c r="C23" s="107" t="s">
        <v>204</v>
      </c>
      <c r="D23" s="147">
        <v>400</v>
      </c>
      <c r="E23" s="6"/>
    </row>
    <row r="24" spans="1:5" ht="12.75" x14ac:dyDescent="0.2">
      <c r="A24" s="107" t="s">
        <v>168</v>
      </c>
      <c r="B24" s="147">
        <v>1100</v>
      </c>
      <c r="C24" s="107" t="s">
        <v>205</v>
      </c>
      <c r="D24" s="147">
        <v>420</v>
      </c>
      <c r="E24" s="6"/>
    </row>
    <row r="25" spans="1:5" ht="12.75" x14ac:dyDescent="0.2">
      <c r="A25" s="107" t="s">
        <v>154</v>
      </c>
      <c r="B25" s="147">
        <v>1075</v>
      </c>
      <c r="C25" s="107" t="s">
        <v>207</v>
      </c>
      <c r="D25" s="147">
        <v>420</v>
      </c>
      <c r="E25" s="6"/>
    </row>
    <row r="26" spans="1:5" ht="12.75" x14ac:dyDescent="0.2">
      <c r="A26" s="107" t="s">
        <v>156</v>
      </c>
      <c r="B26" s="147">
        <v>1075</v>
      </c>
      <c r="C26" s="107" t="s">
        <v>211</v>
      </c>
      <c r="D26" s="147">
        <v>430</v>
      </c>
    </row>
    <row r="27" spans="1:5" ht="12.75" x14ac:dyDescent="0.2">
      <c r="A27" s="107" t="s">
        <v>148</v>
      </c>
      <c r="B27" s="147">
        <v>1000</v>
      </c>
      <c r="C27" s="107" t="s">
        <v>222</v>
      </c>
      <c r="D27" s="147">
        <v>430</v>
      </c>
    </row>
    <row r="28" spans="1:5" ht="12.75" x14ac:dyDescent="0.2">
      <c r="A28" s="107" t="s">
        <v>165</v>
      </c>
      <c r="B28" s="147">
        <v>1000</v>
      </c>
      <c r="C28" s="107" t="s">
        <v>233</v>
      </c>
      <c r="D28" s="147">
        <v>430</v>
      </c>
    </row>
    <row r="29" spans="1:5" ht="12.75" x14ac:dyDescent="0.2">
      <c r="C29" s="107"/>
      <c r="D29" s="147"/>
    </row>
    <row r="30" spans="1:5" ht="12.75" x14ac:dyDescent="0.2">
      <c r="A30" s="136" t="s">
        <v>142</v>
      </c>
      <c r="B30" s="146"/>
      <c r="C30" s="145"/>
      <c r="D30" s="146"/>
      <c r="E30" s="6"/>
    </row>
    <row r="31" spans="1:5" ht="12.75" x14ac:dyDescent="0.2">
      <c r="A31" s="107" t="s">
        <v>280</v>
      </c>
      <c r="B31" s="147">
        <v>605</v>
      </c>
      <c r="C31" s="107" t="s">
        <v>272</v>
      </c>
      <c r="D31" s="147">
        <v>360</v>
      </c>
    </row>
    <row r="32" spans="1:5" ht="12.75" x14ac:dyDescent="0.2">
      <c r="A32" s="107" t="s">
        <v>275</v>
      </c>
      <c r="B32" s="147">
        <v>530</v>
      </c>
      <c r="C32" s="107" t="s">
        <v>273</v>
      </c>
      <c r="D32" s="147">
        <v>360</v>
      </c>
    </row>
    <row r="33" spans="1:5" ht="12.75" x14ac:dyDescent="0.2">
      <c r="A33" s="107" t="s">
        <v>259</v>
      </c>
      <c r="B33" s="147">
        <v>523</v>
      </c>
      <c r="C33" s="107" t="s">
        <v>274</v>
      </c>
      <c r="D33" s="147">
        <v>360</v>
      </c>
    </row>
    <row r="34" spans="1:5" ht="12.75" x14ac:dyDescent="0.2">
      <c r="A34" s="107" t="s">
        <v>257</v>
      </c>
      <c r="B34" s="147">
        <v>500</v>
      </c>
      <c r="C34" s="107" t="s">
        <v>256</v>
      </c>
      <c r="D34" s="147">
        <v>380</v>
      </c>
      <c r="E34" s="6"/>
    </row>
    <row r="35" spans="1:5" ht="12.75" x14ac:dyDescent="0.2">
      <c r="A35" s="107" t="s">
        <v>5</v>
      </c>
      <c r="B35" s="147">
        <v>500</v>
      </c>
      <c r="C35" s="107" t="s">
        <v>261</v>
      </c>
      <c r="D35" s="147">
        <v>380</v>
      </c>
    </row>
    <row r="36" spans="1:5" s="62" customFormat="1" ht="12.75" x14ac:dyDescent="0.2">
      <c r="A36" s="107" t="s">
        <v>255</v>
      </c>
      <c r="B36" s="147">
        <v>470</v>
      </c>
      <c r="C36" s="107" t="s">
        <v>262</v>
      </c>
      <c r="D36" s="147">
        <v>380</v>
      </c>
      <c r="E36" s="6"/>
    </row>
    <row r="37" spans="1:5" s="62" customFormat="1" ht="12.75" x14ac:dyDescent="0.2">
      <c r="A37" s="107" t="s">
        <v>270</v>
      </c>
      <c r="B37" s="147">
        <v>470</v>
      </c>
      <c r="C37" s="107" t="s">
        <v>1</v>
      </c>
      <c r="D37" s="147">
        <v>385</v>
      </c>
      <c r="E37" s="6"/>
    </row>
    <row r="38" spans="1:5" s="62" customFormat="1" ht="12.75" x14ac:dyDescent="0.2">
      <c r="A38" s="107" t="s">
        <v>258</v>
      </c>
      <c r="B38" s="147">
        <v>470</v>
      </c>
      <c r="C38" s="107" t="s">
        <v>263</v>
      </c>
      <c r="D38" s="147">
        <v>385</v>
      </c>
      <c r="E38" s="6"/>
    </row>
  </sheetData>
  <hyperlinks>
    <hyperlink ref="G1" location="Contents!A1" display="Contents page" xr:uid="{03F1D078-D4DA-4AC6-A589-E9D137655B34}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I9"/>
  <sheetViews>
    <sheetView zoomScale="120" zoomScaleNormal="120" workbookViewId="0"/>
  </sheetViews>
  <sheetFormatPr defaultColWidth="9" defaultRowHeight="11.25" x14ac:dyDescent="0.2"/>
  <cols>
    <col min="1" max="1" width="31.42578125" style="71" customWidth="1"/>
    <col min="2" max="2" width="11.85546875" style="71" customWidth="1"/>
    <col min="3" max="6" width="9" style="71"/>
    <col min="7" max="7" width="11.140625" style="71" customWidth="1"/>
    <col min="8" max="8" width="8.7109375" style="71" customWidth="1"/>
    <col min="9" max="9" width="15.42578125" style="71" customWidth="1"/>
    <col min="10" max="16384" width="9" style="71"/>
  </cols>
  <sheetData>
    <row r="1" spans="1:9" ht="30" customHeight="1" x14ac:dyDescent="0.2">
      <c r="A1" s="187" t="s">
        <v>389</v>
      </c>
      <c r="I1" s="90" t="s">
        <v>359</v>
      </c>
    </row>
    <row r="2" spans="1:9" ht="24.75" customHeight="1" x14ac:dyDescent="0.2">
      <c r="A2" s="145" t="s">
        <v>12</v>
      </c>
      <c r="B2" s="198">
        <v>45261</v>
      </c>
      <c r="C2" s="199">
        <v>44896</v>
      </c>
      <c r="D2" s="211" t="s">
        <v>284</v>
      </c>
    </row>
    <row r="3" spans="1:9" ht="20.100000000000001" customHeight="1" x14ac:dyDescent="0.2">
      <c r="A3" s="145" t="s">
        <v>15</v>
      </c>
      <c r="B3" s="148">
        <v>39348</v>
      </c>
      <c r="C3" s="148">
        <v>46724</v>
      </c>
      <c r="D3" s="149">
        <v>-0.15786319664412296</v>
      </c>
      <c r="F3" s="63"/>
      <c r="G3" s="63"/>
      <c r="H3" s="64"/>
    </row>
    <row r="4" spans="1:9" ht="20.100000000000001" customHeight="1" x14ac:dyDescent="0.2">
      <c r="A4" s="145" t="s">
        <v>141</v>
      </c>
      <c r="B4" s="148">
        <v>8814</v>
      </c>
      <c r="C4" s="148">
        <v>9244</v>
      </c>
      <c r="D4" s="149">
        <v>-4.651665945478145E-2</v>
      </c>
      <c r="F4" s="63"/>
      <c r="G4" s="63"/>
      <c r="H4" s="64"/>
    </row>
    <row r="5" spans="1:9" ht="20.100000000000001" customHeight="1" x14ac:dyDescent="0.2">
      <c r="A5" s="145" t="s">
        <v>14</v>
      </c>
      <c r="B5" s="148">
        <v>48162</v>
      </c>
      <c r="C5" s="148">
        <v>55968</v>
      </c>
      <c r="D5" s="149">
        <v>-0.1394725557461407</v>
      </c>
      <c r="F5" s="63"/>
      <c r="G5" s="63"/>
      <c r="H5" s="64"/>
    </row>
    <row r="6" spans="1:9" ht="20.100000000000001" customHeight="1" x14ac:dyDescent="0.2">
      <c r="A6" s="145"/>
      <c r="B6" s="150"/>
      <c r="C6" s="145"/>
      <c r="D6" s="145"/>
    </row>
    <row r="7" spans="1:9" ht="20.100000000000001" customHeight="1" x14ac:dyDescent="0.2">
      <c r="A7" s="145" t="s">
        <v>415</v>
      </c>
      <c r="B7" s="100">
        <v>0.81699264980690167</v>
      </c>
      <c r="C7" s="100">
        <v>0.83483419096626643</v>
      </c>
      <c r="D7" s="107"/>
    </row>
    <row r="8" spans="1:9" x14ac:dyDescent="0.2">
      <c r="B8" s="6"/>
      <c r="C8" s="6"/>
      <c r="D8" s="6"/>
    </row>
    <row r="9" spans="1:9" s="73" customFormat="1" x14ac:dyDescent="0.2">
      <c r="A9" s="72"/>
      <c r="B9" s="6"/>
      <c r="C9" s="71"/>
      <c r="D9" s="72"/>
    </row>
  </sheetData>
  <phoneticPr fontId="0" type="noConversion"/>
  <hyperlinks>
    <hyperlink ref="I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G25"/>
  <sheetViews>
    <sheetView zoomScale="110" zoomScaleNormal="110" workbookViewId="0"/>
  </sheetViews>
  <sheetFormatPr defaultColWidth="9" defaultRowHeight="11.25" x14ac:dyDescent="0.2"/>
  <cols>
    <col min="1" max="1" width="25.85546875" style="71" customWidth="1"/>
    <col min="2" max="3" width="9" style="71" customWidth="1"/>
    <col min="4" max="4" width="9.85546875" style="71" customWidth="1"/>
    <col min="5" max="5" width="9" style="71"/>
    <col min="6" max="6" width="12.5703125" style="71" customWidth="1"/>
    <col min="7" max="9" width="9" style="71" customWidth="1"/>
    <col min="10" max="10" width="14.7109375" style="71" customWidth="1"/>
    <col min="11" max="16384" width="9" style="71"/>
  </cols>
  <sheetData>
    <row r="1" spans="1:7" ht="30" customHeight="1" x14ac:dyDescent="0.2">
      <c r="A1" s="187" t="s">
        <v>390</v>
      </c>
      <c r="F1" s="90" t="s">
        <v>359</v>
      </c>
    </row>
    <row r="2" spans="1:7" ht="22.5" customHeight="1" x14ac:dyDescent="0.2">
      <c r="A2" s="151" t="s">
        <v>30</v>
      </c>
      <c r="B2" s="196">
        <v>45261</v>
      </c>
      <c r="C2" s="197">
        <v>44896</v>
      </c>
      <c r="D2" s="151" t="s">
        <v>284</v>
      </c>
      <c r="F2" s="75"/>
      <c r="G2" s="76"/>
    </row>
    <row r="3" spans="1:7" ht="20.100000000000001" customHeight="1" x14ac:dyDescent="0.2">
      <c r="A3" s="153" t="s">
        <v>60</v>
      </c>
      <c r="B3" s="152"/>
      <c r="C3" s="152"/>
      <c r="D3" s="151"/>
      <c r="F3" s="75"/>
      <c r="G3" s="76"/>
    </row>
    <row r="4" spans="1:7" ht="15" customHeight="1" x14ac:dyDescent="0.2">
      <c r="A4" s="154" t="s">
        <v>16</v>
      </c>
      <c r="B4" s="148">
        <v>10911</v>
      </c>
      <c r="C4" s="148">
        <v>12664</v>
      </c>
      <c r="D4" s="149">
        <v>-0.13842387871130768</v>
      </c>
      <c r="F4" s="14"/>
    </row>
    <row r="5" spans="1:7" ht="15" customHeight="1" x14ac:dyDescent="0.2">
      <c r="A5" s="154" t="s">
        <v>17</v>
      </c>
      <c r="B5" s="148">
        <v>4734</v>
      </c>
      <c r="C5" s="148">
        <v>5826</v>
      </c>
      <c r="D5" s="149">
        <v>-0.18743563336766222</v>
      </c>
      <c r="F5" s="14"/>
    </row>
    <row r="6" spans="1:7" ht="15" customHeight="1" x14ac:dyDescent="0.2">
      <c r="A6" s="154" t="s">
        <v>18</v>
      </c>
      <c r="B6" s="148">
        <v>3263</v>
      </c>
      <c r="C6" s="148">
        <v>3857</v>
      </c>
      <c r="D6" s="149">
        <v>-0.15400570391495982</v>
      </c>
      <c r="F6" s="14"/>
    </row>
    <row r="7" spans="1:7" ht="15" customHeight="1" x14ac:dyDescent="0.2">
      <c r="A7" s="154" t="s">
        <v>19</v>
      </c>
      <c r="B7" s="148">
        <v>6526</v>
      </c>
      <c r="C7" s="148">
        <v>7826</v>
      </c>
      <c r="D7" s="149">
        <v>-0.16611295681063121</v>
      </c>
      <c r="F7" s="14"/>
    </row>
    <row r="8" spans="1:7" ht="15" customHeight="1" x14ac:dyDescent="0.2">
      <c r="A8" s="154" t="s">
        <v>20</v>
      </c>
      <c r="B8" s="148">
        <v>3998</v>
      </c>
      <c r="C8" s="148">
        <v>4686</v>
      </c>
      <c r="D8" s="149">
        <v>-0.14682031583440036</v>
      </c>
      <c r="F8" s="14"/>
    </row>
    <row r="9" spans="1:7" ht="15" customHeight="1" x14ac:dyDescent="0.2">
      <c r="A9" s="154" t="s">
        <v>21</v>
      </c>
      <c r="B9" s="148">
        <v>3427</v>
      </c>
      <c r="C9" s="148">
        <v>4389</v>
      </c>
      <c r="D9" s="149">
        <v>-0.21918432444748237</v>
      </c>
      <c r="F9" s="14"/>
    </row>
    <row r="10" spans="1:7" ht="15" customHeight="1" x14ac:dyDescent="0.2">
      <c r="A10" s="154" t="s">
        <v>22</v>
      </c>
      <c r="B10" s="148">
        <v>1581</v>
      </c>
      <c r="C10" s="148">
        <v>1883</v>
      </c>
      <c r="D10" s="149">
        <v>-0.16038236856080723</v>
      </c>
      <c r="F10" s="14"/>
    </row>
    <row r="11" spans="1:7" ht="15" customHeight="1" x14ac:dyDescent="0.2">
      <c r="A11" s="154" t="s">
        <v>23</v>
      </c>
      <c r="B11" s="148">
        <v>3404</v>
      </c>
      <c r="C11" s="148">
        <v>4003</v>
      </c>
      <c r="D11" s="149">
        <v>-0.14963777167124659</v>
      </c>
      <c r="F11" s="14"/>
    </row>
    <row r="12" spans="1:7" ht="15" customHeight="1" x14ac:dyDescent="0.2">
      <c r="A12" s="154" t="s">
        <v>24</v>
      </c>
      <c r="B12" s="148">
        <v>1504</v>
      </c>
      <c r="C12" s="148">
        <v>1590</v>
      </c>
      <c r="D12" s="149">
        <v>-5.4088050314465397E-2</v>
      </c>
      <c r="F12" s="14"/>
    </row>
    <row r="13" spans="1:7" ht="20.100000000000001" customHeight="1" x14ac:dyDescent="0.2">
      <c r="A13" s="155" t="s">
        <v>141</v>
      </c>
      <c r="B13" s="148"/>
      <c r="C13" s="148"/>
      <c r="D13" s="149"/>
      <c r="F13" s="14"/>
    </row>
    <row r="14" spans="1:7" ht="15" customHeight="1" x14ac:dyDescent="0.2">
      <c r="A14" s="154" t="s">
        <v>25</v>
      </c>
      <c r="B14" s="148">
        <v>2751</v>
      </c>
      <c r="C14" s="148">
        <v>2928</v>
      </c>
      <c r="D14" s="149">
        <v>-6.0450819672131173E-2</v>
      </c>
      <c r="F14" s="14"/>
    </row>
    <row r="15" spans="1:7" ht="15" customHeight="1" x14ac:dyDescent="0.2">
      <c r="A15" s="154" t="s">
        <v>26</v>
      </c>
      <c r="B15" s="148">
        <v>1444</v>
      </c>
      <c r="C15" s="148">
        <v>1544</v>
      </c>
      <c r="D15" s="149">
        <v>-6.476683937823835E-2</v>
      </c>
      <c r="F15" s="14"/>
    </row>
    <row r="16" spans="1:7" ht="15" customHeight="1" x14ac:dyDescent="0.2">
      <c r="A16" s="154" t="s">
        <v>27</v>
      </c>
      <c r="B16" s="148">
        <v>1772</v>
      </c>
      <c r="C16" s="148">
        <v>1764</v>
      </c>
      <c r="D16" s="149">
        <v>4.5351473922903285E-3</v>
      </c>
      <c r="E16" s="63"/>
      <c r="F16" s="63"/>
    </row>
    <row r="17" spans="1:6" ht="15" customHeight="1" x14ac:dyDescent="0.2">
      <c r="A17" s="154" t="s">
        <v>28</v>
      </c>
      <c r="B17" s="148">
        <v>1398</v>
      </c>
      <c r="C17" s="148">
        <v>1483</v>
      </c>
      <c r="D17" s="149">
        <v>-5.7316250842886052E-2</v>
      </c>
      <c r="E17" s="63"/>
      <c r="F17" s="63"/>
    </row>
    <row r="18" spans="1:6" ht="15" customHeight="1" x14ac:dyDescent="0.2">
      <c r="A18" s="154" t="s">
        <v>29</v>
      </c>
      <c r="B18" s="148">
        <v>1449</v>
      </c>
      <c r="C18" s="148">
        <v>1525</v>
      </c>
      <c r="D18" s="149">
        <v>-4.9836065573770516E-2</v>
      </c>
      <c r="E18" s="63"/>
      <c r="F18" s="63"/>
    </row>
    <row r="19" spans="1:6" ht="15" customHeight="1" x14ac:dyDescent="0.2">
      <c r="B19" s="77"/>
      <c r="C19" s="77"/>
      <c r="D19" s="78"/>
      <c r="F19" s="14"/>
    </row>
    <row r="20" spans="1:6" ht="15" customHeight="1" x14ac:dyDescent="0.2">
      <c r="B20" s="79"/>
      <c r="C20" s="79"/>
      <c r="D20" s="78"/>
      <c r="F20" s="14"/>
    </row>
    <row r="21" spans="1:6" ht="15" customHeight="1" x14ac:dyDescent="0.2">
      <c r="B21" s="62"/>
      <c r="C21" s="62"/>
      <c r="D21" s="62"/>
      <c r="F21" s="14"/>
    </row>
    <row r="22" spans="1:6" ht="15" customHeight="1" x14ac:dyDescent="0.2">
      <c r="A22" s="74" t="s">
        <v>340</v>
      </c>
      <c r="B22" s="80">
        <v>48162</v>
      </c>
      <c r="C22" s="80">
        <v>55968</v>
      </c>
      <c r="D22" s="81">
        <v>-0.1394725557461407</v>
      </c>
      <c r="F22" s="14"/>
    </row>
    <row r="23" spans="1:6" ht="15" customHeight="1" x14ac:dyDescent="0.2">
      <c r="A23" s="74" t="s">
        <v>341</v>
      </c>
      <c r="B23" s="79">
        <v>39348</v>
      </c>
      <c r="C23" s="79">
        <v>46724</v>
      </c>
      <c r="D23" s="81">
        <v>-0.15786319664412296</v>
      </c>
      <c r="F23" s="14"/>
    </row>
    <row r="24" spans="1:6" ht="15" customHeight="1" x14ac:dyDescent="0.2">
      <c r="A24" s="74" t="s">
        <v>342</v>
      </c>
      <c r="B24" s="79">
        <v>8814</v>
      </c>
      <c r="C24" s="79">
        <v>9244</v>
      </c>
      <c r="D24" s="81">
        <v>-4.651665945478145E-2</v>
      </c>
      <c r="F24" s="14"/>
    </row>
    <row r="25" spans="1:6" ht="15" customHeight="1" x14ac:dyDescent="0.2">
      <c r="B25" s="77"/>
      <c r="C25" s="77"/>
    </row>
  </sheetData>
  <phoneticPr fontId="0" type="noConversion"/>
  <hyperlinks>
    <hyperlink ref="F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zoomScale="130" zoomScaleNormal="130" workbookViewId="0"/>
  </sheetViews>
  <sheetFormatPr defaultColWidth="9.140625" defaultRowHeight="11.25" x14ac:dyDescent="0.2"/>
  <cols>
    <col min="1" max="10" width="9.140625" style="6"/>
    <col min="11" max="11" width="14.7109375" style="6" customWidth="1"/>
    <col min="12" max="16384" width="9.140625" style="6"/>
  </cols>
  <sheetData>
    <row r="1" spans="1:11" ht="30" customHeight="1" x14ac:dyDescent="0.2">
      <c r="A1" s="187" t="s">
        <v>391</v>
      </c>
      <c r="K1" s="122" t="s">
        <v>359</v>
      </c>
    </row>
    <row r="3" spans="1:11" ht="30" customHeight="1" x14ac:dyDescent="0.2">
      <c r="K3" s="178" t="s">
        <v>366</v>
      </c>
    </row>
  </sheetData>
  <hyperlinks>
    <hyperlink ref="K1" location="Contents!A1" display="Contents page" xr:uid="{00000000-0004-0000-0B00-000000000000}"/>
    <hyperlink ref="K3" location="'Fig 4 source'!A1" display="Data sourc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1"/>
  <sheetViews>
    <sheetView zoomScale="120" zoomScaleNormal="120" workbookViewId="0"/>
  </sheetViews>
  <sheetFormatPr defaultColWidth="9" defaultRowHeight="11.25" x14ac:dyDescent="0.2"/>
  <cols>
    <col min="1" max="10" width="9" style="6"/>
    <col min="11" max="11" width="14.7109375" style="6" customWidth="1"/>
    <col min="12" max="16384" width="9" style="6"/>
  </cols>
  <sheetData>
    <row r="1" spans="1:11" ht="30" customHeight="1" x14ac:dyDescent="0.2">
      <c r="A1" s="187" t="s">
        <v>392</v>
      </c>
      <c r="B1" s="54"/>
      <c r="K1" s="180" t="s">
        <v>359</v>
      </c>
    </row>
    <row r="2" spans="1:11" ht="20.100000000000001" customHeight="1" x14ac:dyDescent="0.2">
      <c r="B2" s="121"/>
    </row>
    <row r="3" spans="1:11" ht="20.100000000000001" customHeight="1" x14ac:dyDescent="0.2"/>
    <row r="4" spans="1:11" ht="20.100000000000001" customHeight="1" x14ac:dyDescent="0.2"/>
    <row r="5" spans="1:11" ht="20.100000000000001" customHeight="1" x14ac:dyDescent="0.2"/>
    <row r="6" spans="1:11" ht="20.100000000000001" customHeight="1" x14ac:dyDescent="0.2"/>
    <row r="7" spans="1:11" ht="20.100000000000001" customHeight="1" x14ac:dyDescent="0.2"/>
    <row r="8" spans="1:11" ht="20.100000000000001" customHeight="1" x14ac:dyDescent="0.2"/>
    <row r="9" spans="1:11" ht="20.100000000000001" customHeight="1" x14ac:dyDescent="0.2"/>
    <row r="10" spans="1:11" ht="20.100000000000001" customHeight="1" x14ac:dyDescent="0.2"/>
    <row r="11" spans="1:11" ht="20.100000000000001" customHeight="1" x14ac:dyDescent="0.2"/>
    <row r="12" spans="1:11" ht="20.100000000000001" customHeight="1" x14ac:dyDescent="0.2"/>
    <row r="13" spans="1:11" ht="20.100000000000001" customHeight="1" x14ac:dyDescent="0.2"/>
    <row r="14" spans="1:11" ht="20.100000000000001" customHeight="1" x14ac:dyDescent="0.2"/>
    <row r="15" spans="1:11" ht="20.100000000000001" customHeight="1" x14ac:dyDescent="0.2"/>
    <row r="16" spans="1:11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</sheetData>
  <hyperlinks>
    <hyperlink ref="K1" location="Contents!A1" display="Contents pag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"/>
  <sheetViews>
    <sheetView zoomScale="110" zoomScaleNormal="110" workbookViewId="0"/>
  </sheetViews>
  <sheetFormatPr defaultColWidth="9" defaultRowHeight="11.25" x14ac:dyDescent="0.2"/>
  <cols>
    <col min="1" max="12" width="9" style="6"/>
    <col min="13" max="13" width="13.85546875" style="6" customWidth="1"/>
    <col min="14" max="16384" width="9" style="6"/>
  </cols>
  <sheetData>
    <row r="1" spans="1:13" ht="30" customHeight="1" x14ac:dyDescent="0.2">
      <c r="A1" s="187" t="s">
        <v>393</v>
      </c>
      <c r="M1" s="180" t="s">
        <v>359</v>
      </c>
    </row>
  </sheetData>
  <hyperlinks>
    <hyperlink ref="M1" location="Contents!A1" display="Contents page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F13"/>
  <sheetViews>
    <sheetView zoomScale="120" zoomScaleNormal="120" workbookViewId="0"/>
  </sheetViews>
  <sheetFormatPr defaultColWidth="9.140625" defaultRowHeight="11.25" x14ac:dyDescent="0.2"/>
  <cols>
    <col min="1" max="1" width="21.42578125" style="71" customWidth="1"/>
    <col min="2" max="2" width="40.7109375" style="71" customWidth="1"/>
    <col min="3" max="3" width="12.7109375" style="71" customWidth="1"/>
    <col min="4" max="4" width="13" style="71" customWidth="1"/>
    <col min="5" max="5" width="14.7109375" style="71" customWidth="1"/>
    <col min="6" max="6" width="18.42578125" style="71" customWidth="1"/>
    <col min="7" max="16384" width="9.140625" style="71"/>
  </cols>
  <sheetData>
    <row r="1" spans="1:6" s="114" customFormat="1" ht="30" customHeight="1" x14ac:dyDescent="0.2">
      <c r="A1" s="187" t="s">
        <v>354</v>
      </c>
      <c r="F1" s="180" t="s">
        <v>359</v>
      </c>
    </row>
    <row r="2" spans="1:6" s="114" customFormat="1" ht="14.25" x14ac:dyDescent="0.2">
      <c r="E2" s="115"/>
    </row>
    <row r="3" spans="1:6" s="114" customFormat="1" ht="14.25" x14ac:dyDescent="0.2">
      <c r="A3" s="145" t="s">
        <v>12</v>
      </c>
      <c r="B3" s="145" t="s">
        <v>12</v>
      </c>
      <c r="C3" s="198">
        <v>45261</v>
      </c>
      <c r="D3" s="199">
        <v>44896</v>
      </c>
      <c r="E3" s="115"/>
    </row>
    <row r="4" spans="1:6" s="114" customFormat="1" ht="15" x14ac:dyDescent="0.25">
      <c r="A4" s="145" t="s">
        <v>15</v>
      </c>
      <c r="B4" s="145" t="s">
        <v>285</v>
      </c>
      <c r="C4" s="156">
        <v>8.1773213721627061E-2</v>
      </c>
      <c r="D4" s="156">
        <v>7.5468659233749624E-2</v>
      </c>
      <c r="E4" s="116"/>
      <c r="F4" s="117"/>
    </row>
    <row r="5" spans="1:6" s="114" customFormat="1" ht="14.25" x14ac:dyDescent="0.2">
      <c r="A5" s="145"/>
      <c r="B5" s="145" t="s">
        <v>398</v>
      </c>
      <c r="C5" s="157">
        <v>22</v>
      </c>
      <c r="D5" s="157">
        <v>19</v>
      </c>
      <c r="E5" s="116"/>
    </row>
    <row r="6" spans="1:6" s="114" customFormat="1" ht="14.25" x14ac:dyDescent="0.2">
      <c r="A6" s="145"/>
      <c r="B6" s="145"/>
      <c r="C6" s="157"/>
      <c r="D6" s="157"/>
      <c r="E6" s="71"/>
    </row>
    <row r="7" spans="1:6" s="114" customFormat="1" ht="14.25" x14ac:dyDescent="0.2">
      <c r="A7" s="145"/>
      <c r="B7" s="145"/>
      <c r="C7" s="157"/>
      <c r="D7" s="157"/>
      <c r="E7" s="71"/>
    </row>
    <row r="8" spans="1:6" s="114" customFormat="1" ht="14.25" x14ac:dyDescent="0.2">
      <c r="A8" s="145" t="s">
        <v>141</v>
      </c>
      <c r="B8" s="145" t="s">
        <v>285</v>
      </c>
      <c r="C8" s="156">
        <v>7.6238110856018365E-2</v>
      </c>
      <c r="D8" s="156">
        <v>7.537220082902063E-2</v>
      </c>
      <c r="E8" s="71"/>
    </row>
    <row r="9" spans="1:6" s="114" customFormat="1" ht="14.25" x14ac:dyDescent="0.2">
      <c r="A9" s="145"/>
      <c r="B9" s="145" t="s">
        <v>398</v>
      </c>
      <c r="C9" s="157">
        <v>22</v>
      </c>
      <c r="D9" s="157">
        <v>22</v>
      </c>
      <c r="E9" s="71"/>
    </row>
    <row r="10" spans="1:6" s="114" customFormat="1" ht="14.25" x14ac:dyDescent="0.2">
      <c r="E10" s="71"/>
    </row>
    <row r="11" spans="1:6" x14ac:dyDescent="0.2">
      <c r="A11" s="71" t="s">
        <v>286</v>
      </c>
      <c r="C11" s="118"/>
      <c r="D11" s="64"/>
      <c r="E11" s="64"/>
    </row>
    <row r="12" spans="1:6" x14ac:dyDescent="0.2">
      <c r="A12" s="71" t="s">
        <v>397</v>
      </c>
      <c r="C12" s="118"/>
      <c r="D12" s="64"/>
      <c r="E12" s="64"/>
    </row>
    <row r="13" spans="1:6" x14ac:dyDescent="0.2">
      <c r="A13" s="71" t="s">
        <v>287</v>
      </c>
      <c r="C13" s="118"/>
      <c r="D13" s="64"/>
      <c r="E13" s="64"/>
    </row>
  </sheetData>
  <phoneticPr fontId="0" type="noConversion"/>
  <hyperlinks>
    <hyperlink ref="F1" location="Contents!A1" display="Contents page" xr:uid="{00000000-0004-0000-0E00-000000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zoomScale="120" zoomScaleNormal="120" workbookViewId="0"/>
  </sheetViews>
  <sheetFormatPr defaultColWidth="9.140625" defaultRowHeight="11.25" x14ac:dyDescent="0.2"/>
  <cols>
    <col min="1" max="1" width="21.42578125" style="62" customWidth="1"/>
    <col min="2" max="2" width="16.140625" style="62" customWidth="1"/>
    <col min="3" max="3" width="14.7109375" style="62" customWidth="1"/>
    <col min="4" max="4" width="17.140625" style="62" customWidth="1"/>
    <col min="5" max="5" width="13.7109375" style="62" bestFit="1" customWidth="1"/>
    <col min="6" max="6" width="10.5703125" style="62" bestFit="1" customWidth="1"/>
    <col min="7" max="7" width="14.85546875" style="62" customWidth="1"/>
    <col min="8" max="16384" width="9.140625" style="62"/>
  </cols>
  <sheetData>
    <row r="1" spans="1:7" s="82" customFormat="1" ht="30" customHeight="1" x14ac:dyDescent="0.2">
      <c r="A1" s="187" t="s">
        <v>394</v>
      </c>
      <c r="G1" s="90" t="s">
        <v>359</v>
      </c>
    </row>
    <row r="2" spans="1:7" ht="29.25" customHeight="1" x14ac:dyDescent="0.2">
      <c r="G2" s="12"/>
    </row>
    <row r="3" spans="1:7" s="83" customFormat="1" ht="15" customHeight="1" x14ac:dyDescent="0.2">
      <c r="B3" s="239" t="s">
        <v>60</v>
      </c>
      <c r="C3" s="239"/>
      <c r="D3" s="239" t="s">
        <v>141</v>
      </c>
      <c r="E3" s="239"/>
      <c r="F3" s="12"/>
    </row>
    <row r="4" spans="1:7" s="83" customFormat="1" ht="15" customHeight="1" x14ac:dyDescent="0.2">
      <c r="B4" s="190" t="s">
        <v>336</v>
      </c>
      <c r="C4" s="190" t="s">
        <v>299</v>
      </c>
      <c r="D4" s="190" t="s">
        <v>336</v>
      </c>
      <c r="E4" s="190" t="s">
        <v>299</v>
      </c>
    </row>
    <row r="5" spans="1:7" s="83" customFormat="1" ht="15" customHeight="1" x14ac:dyDescent="0.2">
      <c r="A5" s="83" t="s">
        <v>48</v>
      </c>
      <c r="B5" s="158">
        <v>13</v>
      </c>
      <c r="C5" s="159">
        <v>0.1158515731874145</v>
      </c>
      <c r="D5" s="158">
        <v>20</v>
      </c>
      <c r="E5" s="159">
        <v>6.9534702365479595E-2</v>
      </c>
    </row>
    <row r="6" spans="1:7" s="83" customFormat="1" ht="15" customHeight="1" x14ac:dyDescent="0.2">
      <c r="A6" s="83" t="s">
        <v>300</v>
      </c>
      <c r="B6" s="158">
        <v>22</v>
      </c>
      <c r="C6" s="159">
        <v>8.2524560238068229E-2</v>
      </c>
      <c r="D6" s="158">
        <v>24</v>
      </c>
      <c r="E6" s="159">
        <v>7.2086984745212593E-2</v>
      </c>
    </row>
    <row r="7" spans="1:7" s="83" customFormat="1" ht="15" customHeight="1" x14ac:dyDescent="0.2">
      <c r="A7" s="83" t="s">
        <v>301</v>
      </c>
      <c r="B7" s="158">
        <v>24</v>
      </c>
      <c r="C7" s="159">
        <v>7.4087842024038841E-2</v>
      </c>
      <c r="D7" s="158">
        <v>23</v>
      </c>
      <c r="E7" s="159">
        <v>7.7906215149315824E-2</v>
      </c>
    </row>
    <row r="8" spans="1:7" s="83" customFormat="1" ht="15" customHeight="1" x14ac:dyDescent="0.2">
      <c r="A8" s="83" t="s">
        <v>302</v>
      </c>
      <c r="B8" s="158">
        <v>23</v>
      </c>
      <c r="C8" s="159">
        <v>7.9898789925574601E-2</v>
      </c>
      <c r="D8" s="158">
        <v>19</v>
      </c>
      <c r="E8" s="159">
        <v>8.3924393776226375E-2</v>
      </c>
    </row>
    <row r="9" spans="1:7" s="83" customFormat="1" ht="15" customHeight="1" x14ac:dyDescent="0.2">
      <c r="A9" s="83" t="s">
        <v>303</v>
      </c>
      <c r="B9" s="158">
        <v>22</v>
      </c>
      <c r="C9" s="159">
        <v>8.1773213721627061E-2</v>
      </c>
      <c r="D9" s="158">
        <v>22</v>
      </c>
      <c r="E9" s="159">
        <v>7.6238110856018365E-2</v>
      </c>
    </row>
  </sheetData>
  <mergeCells count="2">
    <mergeCell ref="D3:E3"/>
    <mergeCell ref="B3:C3"/>
  </mergeCells>
  <hyperlinks>
    <hyperlink ref="G1" location="Contents!A1" display="Contents page" xr:uid="{00000000-0004-0000-0F00-000000000000}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8"/>
  <sheetViews>
    <sheetView zoomScale="130" zoomScaleNormal="130" workbookViewId="0"/>
  </sheetViews>
  <sheetFormatPr defaultRowHeight="10.5" x14ac:dyDescent="0.15"/>
  <cols>
    <col min="12" max="12" width="15.85546875" customWidth="1"/>
  </cols>
  <sheetData>
    <row r="1" spans="1:12" ht="30" customHeight="1" x14ac:dyDescent="0.15">
      <c r="A1" s="187" t="s">
        <v>419</v>
      </c>
      <c r="L1" s="89" t="s">
        <v>359</v>
      </c>
    </row>
    <row r="3" spans="1:12" ht="30" customHeight="1" x14ac:dyDescent="0.15">
      <c r="L3" s="89" t="s">
        <v>409</v>
      </c>
    </row>
    <row r="18" spans="12:12" x14ac:dyDescent="0.15">
      <c r="L18" s="238"/>
    </row>
  </sheetData>
  <hyperlinks>
    <hyperlink ref="L1" location="Contents!A1" display="Contents page" xr:uid="{00000000-0004-0000-1000-000000000000}"/>
    <hyperlink ref="L3" location="'Fig 6 source'!A1" display="Source data" xr:uid="{00000000-0004-0000-1000-000001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"/>
  <sheetViews>
    <sheetView zoomScale="130" zoomScaleNormal="130" workbookViewId="0"/>
  </sheetViews>
  <sheetFormatPr defaultColWidth="9.140625" defaultRowHeight="19.5" customHeight="1" x14ac:dyDescent="0.15"/>
  <cols>
    <col min="11" max="11" width="13.42578125" customWidth="1"/>
  </cols>
  <sheetData>
    <row r="1" spans="1:11" ht="30" customHeight="1" x14ac:dyDescent="0.15">
      <c r="A1" s="187" t="s">
        <v>399</v>
      </c>
      <c r="K1" s="180" t="s">
        <v>359</v>
      </c>
    </row>
    <row r="3" spans="1:11" ht="30" customHeight="1" x14ac:dyDescent="0.15">
      <c r="K3" s="180" t="s">
        <v>366</v>
      </c>
    </row>
  </sheetData>
  <hyperlinks>
    <hyperlink ref="K1" location="Contents!A1" display="Contents page" xr:uid="{00000000-0004-0000-1100-000000000000}"/>
    <hyperlink ref="K3" location="'Fig 7 source'!A1" display="Data source" xr:uid="{00000000-0004-0000-1100-000001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"/>
  <sheetViews>
    <sheetView workbookViewId="0"/>
  </sheetViews>
  <sheetFormatPr defaultColWidth="9.140625" defaultRowHeight="10.5" x14ac:dyDescent="0.15"/>
  <cols>
    <col min="14" max="14" width="16.42578125" customWidth="1"/>
  </cols>
  <sheetData>
    <row r="1" spans="1:14" ht="30" customHeight="1" x14ac:dyDescent="0.15">
      <c r="A1" s="187" t="s">
        <v>401</v>
      </c>
      <c r="N1" s="188" t="s">
        <v>359</v>
      </c>
    </row>
    <row r="3" spans="1:14" ht="30" customHeight="1" x14ac:dyDescent="0.15">
      <c r="N3" s="188" t="s">
        <v>366</v>
      </c>
    </row>
  </sheetData>
  <hyperlinks>
    <hyperlink ref="N1" location="Contents!A1" display="Contents page" xr:uid="{00000000-0004-0000-1200-000000000000}"/>
    <hyperlink ref="N3" location="'Fig 8 source'!A1" display="Data source" xr:uid="{00000000-0004-0000-1200-000001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H13"/>
  <sheetViews>
    <sheetView zoomScale="110" zoomScaleNormal="110" workbookViewId="0"/>
  </sheetViews>
  <sheetFormatPr defaultColWidth="9.140625" defaultRowHeight="12.75" x14ac:dyDescent="0.2"/>
  <cols>
    <col min="1" max="1" width="24.5703125" style="84" customWidth="1"/>
    <col min="2" max="2" width="22" style="84" customWidth="1"/>
    <col min="3" max="7" width="12.7109375" style="84" customWidth="1"/>
    <col min="8" max="8" width="18.42578125" style="84" customWidth="1"/>
    <col min="9" max="16384" width="9.140625" style="84"/>
  </cols>
  <sheetData>
    <row r="1" spans="1:8" ht="30" customHeight="1" x14ac:dyDescent="0.2">
      <c r="A1" s="187" t="s">
        <v>395</v>
      </c>
      <c r="C1" s="85"/>
      <c r="D1" s="85"/>
      <c r="E1" s="85"/>
      <c r="F1" s="85"/>
      <c r="H1" s="180" t="s">
        <v>359</v>
      </c>
    </row>
    <row r="2" spans="1:8" s="86" customFormat="1" ht="51" customHeight="1" x14ac:dyDescent="0.2">
      <c r="A2" s="107" t="s">
        <v>42</v>
      </c>
      <c r="B2" s="160"/>
      <c r="C2" s="141" t="s">
        <v>43</v>
      </c>
      <c r="D2" s="141" t="s">
        <v>44</v>
      </c>
      <c r="E2" s="141" t="s">
        <v>45</v>
      </c>
      <c r="F2" s="141" t="s">
        <v>46</v>
      </c>
      <c r="G2" s="138" t="s">
        <v>37</v>
      </c>
    </row>
    <row r="3" spans="1:8" s="87" customFormat="1" ht="15" customHeight="1" x14ac:dyDescent="0.2">
      <c r="A3" s="107" t="s">
        <v>47</v>
      </c>
      <c r="B3" s="107"/>
      <c r="C3" s="161" t="s">
        <v>48</v>
      </c>
      <c r="D3" s="161" t="s">
        <v>49</v>
      </c>
      <c r="E3" s="161" t="s">
        <v>50</v>
      </c>
      <c r="F3" s="161" t="s">
        <v>288</v>
      </c>
      <c r="G3" s="161" t="s">
        <v>41</v>
      </c>
    </row>
    <row r="4" spans="1:8" s="87" customFormat="1" ht="15" customHeight="1" x14ac:dyDescent="0.2">
      <c r="A4" s="107" t="s">
        <v>51</v>
      </c>
      <c r="B4" s="107"/>
      <c r="C4" s="162">
        <v>374.6</v>
      </c>
      <c r="D4" s="162">
        <v>693.71</v>
      </c>
      <c r="E4" s="162">
        <v>1032.05</v>
      </c>
      <c r="F4" s="162">
        <v>1279.1300000000001</v>
      </c>
      <c r="G4" s="161" t="s">
        <v>41</v>
      </c>
    </row>
    <row r="5" spans="1:8" s="87" customFormat="1" ht="15" customHeight="1" x14ac:dyDescent="0.2">
      <c r="A5" s="107" t="s">
        <v>52</v>
      </c>
      <c r="B5" s="107"/>
      <c r="C5" s="162">
        <v>205</v>
      </c>
      <c r="D5" s="162">
        <v>320</v>
      </c>
      <c r="E5" s="162">
        <v>420</v>
      </c>
      <c r="F5" s="162">
        <v>510</v>
      </c>
      <c r="G5" s="161" t="s">
        <v>41</v>
      </c>
    </row>
    <row r="6" spans="1:8" s="87" customFormat="1" ht="20.100000000000001" customHeight="1" x14ac:dyDescent="0.2">
      <c r="A6" s="107" t="s">
        <v>53</v>
      </c>
      <c r="B6" s="107"/>
      <c r="C6" s="107"/>
      <c r="D6" s="107"/>
      <c r="E6" s="107"/>
      <c r="F6" s="107"/>
      <c r="G6" s="107"/>
    </row>
    <row r="7" spans="1:8" s="87" customFormat="1" ht="15" customHeight="1" x14ac:dyDescent="0.2">
      <c r="A7" s="107"/>
      <c r="B7" s="107" t="s">
        <v>60</v>
      </c>
      <c r="C7" s="163">
        <v>61</v>
      </c>
      <c r="D7" s="163">
        <v>269</v>
      </c>
      <c r="E7" s="163">
        <v>1224</v>
      </c>
      <c r="F7" s="163">
        <v>1687</v>
      </c>
      <c r="G7" s="163">
        <v>3241</v>
      </c>
    </row>
    <row r="8" spans="1:8" s="87" customFormat="1" ht="15" customHeight="1" x14ac:dyDescent="0.2">
      <c r="A8" s="107"/>
      <c r="B8" s="107" t="s">
        <v>141</v>
      </c>
      <c r="C8" s="163">
        <v>70</v>
      </c>
      <c r="D8" s="163">
        <v>560</v>
      </c>
      <c r="E8" s="163">
        <v>1713</v>
      </c>
      <c r="F8" s="163">
        <v>1426</v>
      </c>
      <c r="G8" s="163">
        <v>3769</v>
      </c>
    </row>
    <row r="9" spans="1:8" s="87" customFormat="1" ht="15" customHeight="1" x14ac:dyDescent="0.2">
      <c r="A9" s="107"/>
      <c r="B9" s="107" t="s">
        <v>14</v>
      </c>
      <c r="C9" s="163">
        <v>131</v>
      </c>
      <c r="D9" s="163">
        <v>829</v>
      </c>
      <c r="E9" s="163">
        <v>2937</v>
      </c>
      <c r="F9" s="163">
        <v>3113</v>
      </c>
      <c r="G9" s="163">
        <v>7010</v>
      </c>
    </row>
    <row r="10" spans="1:8" s="87" customFormat="1" ht="20.100000000000001" customHeight="1" x14ac:dyDescent="0.2">
      <c r="A10" s="107" t="s">
        <v>54</v>
      </c>
      <c r="B10" s="107"/>
      <c r="C10" s="163"/>
      <c r="D10" s="163"/>
      <c r="E10" s="163"/>
      <c r="F10" s="163"/>
      <c r="G10" s="163"/>
    </row>
    <row r="11" spans="1:8" s="87" customFormat="1" ht="15" customHeight="1" x14ac:dyDescent="0.2">
      <c r="A11" s="107"/>
      <c r="B11" s="107" t="s">
        <v>60</v>
      </c>
      <c r="C11" s="164">
        <v>8.0000000000000002E-3</v>
      </c>
      <c r="D11" s="164">
        <v>0.02</v>
      </c>
      <c r="E11" s="164">
        <v>0.109</v>
      </c>
      <c r="F11" s="164">
        <v>0.23300000000000001</v>
      </c>
      <c r="G11" s="164">
        <v>8.2000000000000003E-2</v>
      </c>
    </row>
    <row r="12" spans="1:8" s="87" customFormat="1" ht="15" customHeight="1" x14ac:dyDescent="0.2">
      <c r="A12" s="107"/>
      <c r="B12" s="107" t="s">
        <v>141</v>
      </c>
      <c r="C12" s="164">
        <v>0.13900000000000001</v>
      </c>
      <c r="D12" s="164">
        <v>0.28899999999999998</v>
      </c>
      <c r="E12" s="164">
        <v>0.45500000000000002</v>
      </c>
      <c r="F12" s="164">
        <v>0.54600000000000004</v>
      </c>
      <c r="G12" s="164">
        <v>0.42799999999999999</v>
      </c>
    </row>
    <row r="13" spans="1:8" s="87" customFormat="1" ht="15" customHeight="1" x14ac:dyDescent="0.2">
      <c r="A13" s="107"/>
      <c r="B13" s="107" t="s">
        <v>14</v>
      </c>
      <c r="C13" s="164">
        <v>1.6E-2</v>
      </c>
      <c r="D13" s="164">
        <v>5.3999999999999999E-2</v>
      </c>
      <c r="E13" s="164">
        <v>0.19700000000000001</v>
      </c>
      <c r="F13" s="164">
        <v>0.316</v>
      </c>
      <c r="G13" s="164">
        <v>0.14599999999999999</v>
      </c>
    </row>
  </sheetData>
  <phoneticPr fontId="0" type="noConversion"/>
  <hyperlinks>
    <hyperlink ref="H1" location="Contents!A1" display="Contents page" xr:uid="{E0699A69-3313-4393-8750-AFDE1326B6FC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FF9D-337B-4E87-9BF9-B740BD399CE0}">
  <dimension ref="A1:H13"/>
  <sheetViews>
    <sheetView zoomScale="120" zoomScaleNormal="120" workbookViewId="0"/>
  </sheetViews>
  <sheetFormatPr defaultColWidth="9.140625" defaultRowHeight="12.75" x14ac:dyDescent="0.2"/>
  <cols>
    <col min="1" max="1" width="24.5703125" style="84" customWidth="1"/>
    <col min="2" max="2" width="22" style="84" customWidth="1"/>
    <col min="3" max="3" width="16.42578125" style="84" customWidth="1"/>
    <col min="4" max="4" width="14.42578125" style="84" customWidth="1"/>
    <col min="5" max="7" width="9.140625" style="84"/>
    <col min="8" max="8" width="14.42578125" style="84" customWidth="1"/>
    <col min="9" max="16384" width="9.140625" style="84"/>
  </cols>
  <sheetData>
    <row r="1" spans="1:8" ht="30" customHeight="1" x14ac:dyDescent="0.2">
      <c r="A1" s="187" t="s">
        <v>429</v>
      </c>
      <c r="H1" s="180" t="s">
        <v>359</v>
      </c>
    </row>
    <row r="2" spans="1:8" s="86" customFormat="1" ht="51" customHeight="1" x14ac:dyDescent="0.2">
      <c r="A2" s="107" t="s">
        <v>42</v>
      </c>
      <c r="B2" s="160"/>
      <c r="C2" s="189" t="s">
        <v>422</v>
      </c>
      <c r="D2" s="189" t="s">
        <v>420</v>
      </c>
      <c r="H2"/>
    </row>
    <row r="3" spans="1:8" s="87" customFormat="1" ht="15" customHeight="1" x14ac:dyDescent="0.2">
      <c r="A3" s="107" t="s">
        <v>47</v>
      </c>
      <c r="B3" s="107"/>
      <c r="C3" s="87" t="s">
        <v>421</v>
      </c>
      <c r="D3" s="87" t="s">
        <v>421</v>
      </c>
      <c r="H3"/>
    </row>
    <row r="4" spans="1:8" s="87" customFormat="1" ht="15" customHeight="1" x14ac:dyDescent="0.2">
      <c r="A4" s="107" t="s">
        <v>51</v>
      </c>
      <c r="B4" s="107"/>
      <c r="C4" s="162">
        <v>501.25</v>
      </c>
      <c r="D4" s="162">
        <v>755.7</v>
      </c>
      <c r="H4"/>
    </row>
    <row r="5" spans="1:8" s="87" customFormat="1" ht="15" customHeight="1" x14ac:dyDescent="0.2">
      <c r="A5" s="107" t="s">
        <v>52</v>
      </c>
      <c r="B5" s="107"/>
      <c r="C5" s="162">
        <v>245</v>
      </c>
      <c r="D5" s="162">
        <v>315</v>
      </c>
      <c r="H5"/>
    </row>
    <row r="6" spans="1:8" s="87" customFormat="1" ht="20.100000000000001" customHeight="1" x14ac:dyDescent="0.2">
      <c r="A6" s="107" t="s">
        <v>53</v>
      </c>
      <c r="B6" s="107"/>
      <c r="H6"/>
    </row>
    <row r="7" spans="1:8" s="87" customFormat="1" ht="15" customHeight="1" x14ac:dyDescent="0.2">
      <c r="A7" s="107"/>
      <c r="B7" s="107" t="s">
        <v>60</v>
      </c>
      <c r="C7" s="163">
        <v>267</v>
      </c>
      <c r="D7" s="163">
        <v>1001</v>
      </c>
      <c r="H7"/>
    </row>
    <row r="8" spans="1:8" s="87" customFormat="1" ht="15" customHeight="1" x14ac:dyDescent="0.2">
      <c r="A8" s="107"/>
      <c r="B8" s="107" t="s">
        <v>141</v>
      </c>
      <c r="C8" s="163">
        <v>231</v>
      </c>
      <c r="D8" s="163">
        <v>824</v>
      </c>
      <c r="H8"/>
    </row>
    <row r="9" spans="1:8" s="87" customFormat="1" ht="15" customHeight="1" x14ac:dyDescent="0.2">
      <c r="A9" s="107"/>
      <c r="B9" s="107" t="s">
        <v>14</v>
      </c>
      <c r="C9" s="163">
        <v>498</v>
      </c>
      <c r="D9" s="163">
        <v>1825</v>
      </c>
      <c r="H9"/>
    </row>
    <row r="10" spans="1:8" s="87" customFormat="1" ht="20.100000000000001" customHeight="1" x14ac:dyDescent="0.2">
      <c r="A10" s="107" t="s">
        <v>54</v>
      </c>
      <c r="B10" s="107"/>
      <c r="H10"/>
    </row>
    <row r="11" spans="1:8" s="87" customFormat="1" ht="15" customHeight="1" x14ac:dyDescent="0.2">
      <c r="A11" s="107"/>
      <c r="B11" s="107" t="s">
        <v>60</v>
      </c>
      <c r="C11" s="164">
        <v>1.2999999999999999E-2</v>
      </c>
      <c r="D11" s="164">
        <v>4.8000000000000001E-2</v>
      </c>
    </row>
    <row r="12" spans="1:8" s="87" customFormat="1" ht="15" customHeight="1" x14ac:dyDescent="0.2">
      <c r="A12" s="107"/>
      <c r="B12" s="107" t="s">
        <v>141</v>
      </c>
      <c r="C12" s="164">
        <v>9.5000000000000001E-2</v>
      </c>
      <c r="D12" s="164">
        <v>0.33800000000000002</v>
      </c>
    </row>
    <row r="13" spans="1:8" s="87" customFormat="1" ht="15" customHeight="1" x14ac:dyDescent="0.2">
      <c r="A13" s="107"/>
      <c r="B13" s="107" t="s">
        <v>14</v>
      </c>
      <c r="C13" s="164">
        <v>2.1000000000000001E-2</v>
      </c>
      <c r="D13" s="164">
        <v>7.8E-2</v>
      </c>
    </row>
  </sheetData>
  <hyperlinks>
    <hyperlink ref="H1" location="Contents!A1" display="Contents page" xr:uid="{DA82E5AA-5F81-4638-AAEB-4A4C10F49779}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110" zoomScaleNormal="110" workbookViewId="0"/>
  </sheetViews>
  <sheetFormatPr defaultColWidth="24.7109375" defaultRowHeight="12.75" x14ac:dyDescent="0.2"/>
  <cols>
    <col min="1" max="1" width="28.5703125" style="107" customWidth="1"/>
    <col min="2" max="11" width="10.7109375" style="107" customWidth="1"/>
    <col min="12" max="12" width="6.42578125" style="107" customWidth="1"/>
    <col min="13" max="13" width="15.7109375" style="107" customWidth="1"/>
    <col min="14" max="16384" width="24.7109375" style="107"/>
  </cols>
  <sheetData>
    <row r="1" spans="1:13" ht="30" customHeight="1" x14ac:dyDescent="0.2">
      <c r="A1" s="187" t="s">
        <v>428</v>
      </c>
      <c r="B1" s="15"/>
      <c r="C1" s="15"/>
      <c r="D1" s="15"/>
      <c r="E1" s="15"/>
      <c r="F1" s="15"/>
      <c r="G1" s="16"/>
      <c r="H1" s="16"/>
      <c r="I1" s="16"/>
      <c r="J1" s="16"/>
      <c r="K1" s="16"/>
      <c r="M1" s="180" t="s">
        <v>359</v>
      </c>
    </row>
    <row r="2" spans="1:13" ht="20.100000000000001" customHeight="1" x14ac:dyDescent="0.2">
      <c r="A2" s="20"/>
      <c r="B2" s="240" t="s">
        <v>55</v>
      </c>
      <c r="C2" s="240"/>
      <c r="D2" s="241" t="s">
        <v>56</v>
      </c>
      <c r="E2" s="241"/>
      <c r="F2" s="240" t="s">
        <v>57</v>
      </c>
      <c r="G2" s="240"/>
      <c r="H2" s="241" t="s">
        <v>62</v>
      </c>
      <c r="I2" s="241"/>
      <c r="J2" s="242" t="s">
        <v>37</v>
      </c>
      <c r="K2" s="242"/>
    </row>
    <row r="3" spans="1:13" ht="20.100000000000001" customHeight="1" x14ac:dyDescent="0.2">
      <c r="A3" s="21" t="s">
        <v>30</v>
      </c>
      <c r="B3" s="88" t="s">
        <v>58</v>
      </c>
      <c r="C3" s="88" t="s">
        <v>59</v>
      </c>
      <c r="D3" s="21" t="s">
        <v>58</v>
      </c>
      <c r="E3" s="21" t="s">
        <v>59</v>
      </c>
      <c r="F3" s="88" t="s">
        <v>58</v>
      </c>
      <c r="G3" s="88" t="s">
        <v>59</v>
      </c>
      <c r="H3" s="21" t="s">
        <v>58</v>
      </c>
      <c r="I3" s="21" t="s">
        <v>59</v>
      </c>
      <c r="J3" s="88" t="s">
        <v>58</v>
      </c>
      <c r="K3" s="88" t="s">
        <v>59</v>
      </c>
    </row>
    <row r="4" spans="1:13" ht="20.100000000000001" customHeight="1" x14ac:dyDescent="0.2">
      <c r="A4" s="17" t="s">
        <v>16</v>
      </c>
      <c r="B4" s="108">
        <v>10</v>
      </c>
      <c r="C4" s="109">
        <v>2E-3</v>
      </c>
      <c r="D4" s="110">
        <v>63</v>
      </c>
      <c r="E4" s="111">
        <v>1.2E-2</v>
      </c>
      <c r="F4" s="108">
        <v>19</v>
      </c>
      <c r="G4" s="109">
        <v>1.9E-2</v>
      </c>
      <c r="H4" s="110">
        <v>5</v>
      </c>
      <c r="I4" s="111">
        <v>3.1E-2</v>
      </c>
      <c r="J4" s="108">
        <v>97</v>
      </c>
      <c r="K4" s="109">
        <v>8.9999999999999993E-3</v>
      </c>
    </row>
    <row r="5" spans="1:13" ht="20.100000000000001" customHeight="1" x14ac:dyDescent="0.2">
      <c r="A5" s="17" t="s">
        <v>17</v>
      </c>
      <c r="B5" s="108">
        <v>7</v>
      </c>
      <c r="C5" s="109">
        <v>1.0999999999999999E-2</v>
      </c>
      <c r="D5" s="110">
        <v>22</v>
      </c>
      <c r="E5" s="111">
        <v>1.2999999999999999E-2</v>
      </c>
      <c r="F5" s="108">
        <v>18</v>
      </c>
      <c r="G5" s="109">
        <v>1.2999999999999999E-2</v>
      </c>
      <c r="H5" s="110">
        <v>20</v>
      </c>
      <c r="I5" s="111">
        <v>0.02</v>
      </c>
      <c r="J5" s="108">
        <v>67</v>
      </c>
      <c r="K5" s="109">
        <v>1.4E-2</v>
      </c>
    </row>
    <row r="6" spans="1:13" ht="20.100000000000001" customHeight="1" x14ac:dyDescent="0.2">
      <c r="A6" s="17" t="s">
        <v>18</v>
      </c>
      <c r="B6" s="108">
        <v>0</v>
      </c>
      <c r="C6" s="109">
        <v>0</v>
      </c>
      <c r="D6" s="110">
        <v>13</v>
      </c>
      <c r="E6" s="111">
        <v>0.01</v>
      </c>
      <c r="F6" s="108">
        <v>13</v>
      </c>
      <c r="G6" s="109">
        <v>1.4999999999999999E-2</v>
      </c>
      <c r="H6" s="110">
        <v>8</v>
      </c>
      <c r="I6" s="111">
        <v>1.6E-2</v>
      </c>
      <c r="J6" s="108">
        <v>34</v>
      </c>
      <c r="K6" s="109">
        <v>0.01</v>
      </c>
    </row>
    <row r="7" spans="1:13" ht="20.100000000000001" customHeight="1" x14ac:dyDescent="0.2">
      <c r="A7" s="17" t="s">
        <v>19</v>
      </c>
      <c r="B7" s="108">
        <v>15</v>
      </c>
      <c r="C7" s="109">
        <v>0.04</v>
      </c>
      <c r="D7" s="110">
        <v>74</v>
      </c>
      <c r="E7" s="111">
        <v>6.0999999999999999E-2</v>
      </c>
      <c r="F7" s="108">
        <v>761</v>
      </c>
      <c r="G7" s="109">
        <v>0.30599999999999999</v>
      </c>
      <c r="H7" s="110">
        <v>1189</v>
      </c>
      <c r="I7" s="111">
        <v>0.48599999999999999</v>
      </c>
      <c r="J7" s="108">
        <v>2039</v>
      </c>
      <c r="K7" s="109">
        <v>0.312</v>
      </c>
    </row>
    <row r="8" spans="1:13" ht="20.100000000000001" customHeight="1" x14ac:dyDescent="0.2">
      <c r="A8" s="17" t="s">
        <v>20</v>
      </c>
      <c r="B8" s="108">
        <v>6</v>
      </c>
      <c r="C8" s="109">
        <v>0.01</v>
      </c>
      <c r="D8" s="110">
        <v>26</v>
      </c>
      <c r="E8" s="111">
        <v>1.7999999999999999E-2</v>
      </c>
      <c r="F8" s="108">
        <v>127</v>
      </c>
      <c r="G8" s="109">
        <v>9.9000000000000005E-2</v>
      </c>
      <c r="H8" s="110">
        <v>163</v>
      </c>
      <c r="I8" s="111">
        <v>0.247</v>
      </c>
      <c r="J8" s="108">
        <v>322</v>
      </c>
      <c r="K8" s="109">
        <v>8.1000000000000003E-2</v>
      </c>
    </row>
    <row r="9" spans="1:13" ht="20.100000000000001" customHeight="1" x14ac:dyDescent="0.2">
      <c r="A9" s="17" t="s">
        <v>21</v>
      </c>
      <c r="B9" s="108">
        <v>12</v>
      </c>
      <c r="C9" s="109">
        <v>2.8000000000000001E-2</v>
      </c>
      <c r="D9" s="110">
        <v>20</v>
      </c>
      <c r="E9" s="111">
        <v>1.7000000000000001E-2</v>
      </c>
      <c r="F9" s="108">
        <v>93</v>
      </c>
      <c r="G9" s="109">
        <v>7.9000000000000001E-2</v>
      </c>
      <c r="H9" s="110">
        <v>127</v>
      </c>
      <c r="I9" s="111">
        <v>0.20100000000000001</v>
      </c>
      <c r="J9" s="108">
        <v>252</v>
      </c>
      <c r="K9" s="109">
        <v>7.3999999999999996E-2</v>
      </c>
    </row>
    <row r="10" spans="1:13" ht="20.100000000000001" customHeight="1" x14ac:dyDescent="0.2">
      <c r="A10" s="17" t="s">
        <v>22</v>
      </c>
      <c r="B10" s="108">
        <v>3</v>
      </c>
      <c r="C10" s="109">
        <v>6.8000000000000005E-2</v>
      </c>
      <c r="D10" s="110">
        <v>14</v>
      </c>
      <c r="E10" s="111">
        <v>3.3000000000000002E-2</v>
      </c>
      <c r="F10" s="108">
        <v>32</v>
      </c>
      <c r="G10" s="109">
        <v>0.04</v>
      </c>
      <c r="H10" s="110">
        <v>16</v>
      </c>
      <c r="I10" s="111">
        <v>5.2999999999999999E-2</v>
      </c>
      <c r="J10" s="108">
        <v>65</v>
      </c>
      <c r="K10" s="109">
        <v>4.1000000000000002E-2</v>
      </c>
    </row>
    <row r="11" spans="1:13" ht="20.100000000000001" customHeight="1" x14ac:dyDescent="0.2">
      <c r="A11" s="17" t="s">
        <v>23</v>
      </c>
      <c r="B11" s="108">
        <v>8</v>
      </c>
      <c r="C11" s="109">
        <v>4.8000000000000001E-2</v>
      </c>
      <c r="D11" s="110">
        <v>30</v>
      </c>
      <c r="E11" s="111">
        <v>5.0999999999999997E-2</v>
      </c>
      <c r="F11" s="108">
        <v>123</v>
      </c>
      <c r="G11" s="109">
        <v>8.5000000000000006E-2</v>
      </c>
      <c r="H11" s="110">
        <v>139</v>
      </c>
      <c r="I11" s="111">
        <v>0.115</v>
      </c>
      <c r="J11" s="108">
        <v>300</v>
      </c>
      <c r="K11" s="109">
        <v>8.7999999999999995E-2</v>
      </c>
    </row>
    <row r="12" spans="1:13" ht="20.100000000000001" customHeight="1" x14ac:dyDescent="0.2">
      <c r="A12" s="17" t="s">
        <v>24</v>
      </c>
      <c r="B12" s="108">
        <v>0</v>
      </c>
      <c r="C12" s="109">
        <v>0</v>
      </c>
      <c r="D12" s="110">
        <v>7</v>
      </c>
      <c r="E12" s="111">
        <v>1.9E-2</v>
      </c>
      <c r="F12" s="108">
        <v>38</v>
      </c>
      <c r="G12" s="109">
        <v>5.0999999999999997E-2</v>
      </c>
      <c r="H12" s="110">
        <v>20</v>
      </c>
      <c r="I12" s="111">
        <v>6.2E-2</v>
      </c>
      <c r="J12" s="108">
        <v>65</v>
      </c>
      <c r="K12" s="109">
        <v>4.2999999999999997E-2</v>
      </c>
    </row>
    <row r="13" spans="1:13" s="112" customFormat="1" ht="30" customHeight="1" x14ac:dyDescent="0.15">
      <c r="A13" s="19" t="s">
        <v>60</v>
      </c>
      <c r="B13" s="108">
        <v>61</v>
      </c>
      <c r="C13" s="109">
        <v>8.0000000000000002E-3</v>
      </c>
      <c r="D13" s="110">
        <v>269</v>
      </c>
      <c r="E13" s="111">
        <v>0.02</v>
      </c>
      <c r="F13" s="108">
        <v>1224</v>
      </c>
      <c r="G13" s="109">
        <v>0.109</v>
      </c>
      <c r="H13" s="110">
        <v>1687</v>
      </c>
      <c r="I13" s="111">
        <v>0.23300000000000001</v>
      </c>
      <c r="J13" s="108">
        <v>3241</v>
      </c>
      <c r="K13" s="109">
        <v>8.2000000000000003E-2</v>
      </c>
    </row>
    <row r="14" spans="1:13" ht="20.100000000000001" customHeight="1" x14ac:dyDescent="0.2">
      <c r="A14" s="17" t="s">
        <v>25</v>
      </c>
      <c r="B14" s="108">
        <v>7</v>
      </c>
      <c r="C14" s="109">
        <v>4.2000000000000003E-2</v>
      </c>
      <c r="D14" s="110">
        <v>66</v>
      </c>
      <c r="E14" s="111">
        <v>0.112</v>
      </c>
      <c r="F14" s="108">
        <v>287</v>
      </c>
      <c r="G14" s="109">
        <v>0.25800000000000001</v>
      </c>
      <c r="H14" s="110">
        <v>337</v>
      </c>
      <c r="I14" s="111">
        <v>0.38100000000000001</v>
      </c>
      <c r="J14" s="108">
        <v>697</v>
      </c>
      <c r="K14" s="109">
        <v>0.253</v>
      </c>
    </row>
    <row r="15" spans="1:13" ht="20.100000000000001" customHeight="1" x14ac:dyDescent="0.2">
      <c r="A15" s="17" t="s">
        <v>26</v>
      </c>
      <c r="B15" s="108">
        <v>10</v>
      </c>
      <c r="C15" s="109">
        <v>0.11600000000000001</v>
      </c>
      <c r="D15" s="110">
        <v>118</v>
      </c>
      <c r="E15" s="111">
        <v>0.33800000000000002</v>
      </c>
      <c r="F15" s="108">
        <v>347</v>
      </c>
      <c r="G15" s="109">
        <v>0.54800000000000004</v>
      </c>
      <c r="H15" s="110">
        <v>198</v>
      </c>
      <c r="I15" s="111">
        <v>0.52700000000000002</v>
      </c>
      <c r="J15" s="108">
        <v>673</v>
      </c>
      <c r="K15" s="109">
        <v>0.46600000000000003</v>
      </c>
    </row>
    <row r="16" spans="1:13" ht="20.100000000000001" customHeight="1" x14ac:dyDescent="0.2">
      <c r="A16" s="17" t="s">
        <v>27</v>
      </c>
      <c r="B16" s="108">
        <v>20</v>
      </c>
      <c r="C16" s="109">
        <v>0.20200000000000001</v>
      </c>
      <c r="D16" s="110">
        <v>138</v>
      </c>
      <c r="E16" s="111">
        <v>0.36799999999999999</v>
      </c>
      <c r="F16" s="108">
        <v>338</v>
      </c>
      <c r="G16" s="109">
        <v>0.45900000000000002</v>
      </c>
      <c r="H16" s="110">
        <v>350</v>
      </c>
      <c r="I16" s="111">
        <v>0.624</v>
      </c>
      <c r="J16" s="108">
        <v>846</v>
      </c>
      <c r="K16" s="109">
        <v>0.47699999999999998</v>
      </c>
    </row>
    <row r="17" spans="1:11" ht="20.100000000000001" customHeight="1" x14ac:dyDescent="0.2">
      <c r="A17" s="17" t="s">
        <v>28</v>
      </c>
      <c r="B17" s="108">
        <v>12</v>
      </c>
      <c r="C17" s="109">
        <v>0.19700000000000001</v>
      </c>
      <c r="D17" s="110">
        <v>128</v>
      </c>
      <c r="E17" s="111">
        <v>0.36599999999999999</v>
      </c>
      <c r="F17" s="108">
        <v>310</v>
      </c>
      <c r="G17" s="109">
        <v>0.44900000000000001</v>
      </c>
      <c r="H17" s="110">
        <v>134</v>
      </c>
      <c r="I17" s="111">
        <v>0.45300000000000001</v>
      </c>
      <c r="J17" s="108">
        <v>584</v>
      </c>
      <c r="K17" s="109">
        <v>0.41799999999999998</v>
      </c>
    </row>
    <row r="18" spans="1:11" ht="20.100000000000001" customHeight="1" x14ac:dyDescent="0.2">
      <c r="A18" s="17" t="s">
        <v>29</v>
      </c>
      <c r="B18" s="108">
        <v>21</v>
      </c>
      <c r="C18" s="109">
        <v>0.23100000000000001</v>
      </c>
      <c r="D18" s="110">
        <v>110</v>
      </c>
      <c r="E18" s="111">
        <v>0.4</v>
      </c>
      <c r="F18" s="108">
        <v>431</v>
      </c>
      <c r="G18" s="109">
        <v>0.73099999999999998</v>
      </c>
      <c r="H18" s="110">
        <v>407</v>
      </c>
      <c r="I18" s="111">
        <v>0.82599999999999996</v>
      </c>
      <c r="J18" s="108">
        <v>969</v>
      </c>
      <c r="K18" s="109">
        <v>0.66900000000000004</v>
      </c>
    </row>
    <row r="19" spans="1:11" s="113" customFormat="1" ht="30" customHeight="1" x14ac:dyDescent="0.15">
      <c r="A19" s="18" t="s">
        <v>141</v>
      </c>
      <c r="B19" s="108">
        <v>70</v>
      </c>
      <c r="C19" s="109">
        <v>0.13900000000000001</v>
      </c>
      <c r="D19" s="110">
        <v>560</v>
      </c>
      <c r="E19" s="111">
        <v>0.28899999999999998</v>
      </c>
      <c r="F19" s="108">
        <v>1713</v>
      </c>
      <c r="G19" s="109">
        <v>0.45500000000000002</v>
      </c>
      <c r="H19" s="110">
        <v>1426</v>
      </c>
      <c r="I19" s="111">
        <v>0.54600000000000004</v>
      </c>
      <c r="J19" s="108">
        <v>3769</v>
      </c>
      <c r="K19" s="109">
        <v>0.42799999999999999</v>
      </c>
    </row>
    <row r="20" spans="1:11" s="113" customFormat="1" ht="30" customHeight="1" x14ac:dyDescent="0.15">
      <c r="A20" s="18" t="s">
        <v>14</v>
      </c>
      <c r="B20" s="108">
        <v>131</v>
      </c>
      <c r="C20" s="109">
        <v>1.6E-2</v>
      </c>
      <c r="D20" s="110">
        <v>829</v>
      </c>
      <c r="E20" s="111">
        <v>5.3999999999999999E-2</v>
      </c>
      <c r="F20" s="108">
        <v>2937</v>
      </c>
      <c r="G20" s="109">
        <v>0.19700000000000001</v>
      </c>
      <c r="H20" s="110">
        <v>3113</v>
      </c>
      <c r="I20" s="111">
        <v>0.316</v>
      </c>
      <c r="J20" s="108">
        <v>7010</v>
      </c>
      <c r="K20" s="109">
        <v>0.14599999999999999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7"/>
  <sheetViews>
    <sheetView zoomScale="89" zoomScaleNormal="89" workbookViewId="0"/>
  </sheetViews>
  <sheetFormatPr defaultRowHeight="10.5" x14ac:dyDescent="0.15"/>
  <cols>
    <col min="14" max="14" width="18.28515625" customWidth="1"/>
  </cols>
  <sheetData>
    <row r="1" spans="1:14" ht="30" customHeight="1" x14ac:dyDescent="0.15">
      <c r="A1" s="187" t="s">
        <v>405</v>
      </c>
      <c r="B1" s="135"/>
      <c r="N1" s="188" t="s">
        <v>359</v>
      </c>
    </row>
    <row r="2" spans="1:14" ht="20.100000000000001" customHeight="1" x14ac:dyDescent="0.2">
      <c r="B2" s="11"/>
    </row>
    <row r="3" spans="1:14" ht="20.100000000000001" customHeight="1" x14ac:dyDescent="0.15"/>
    <row r="4" spans="1:14" ht="20.100000000000001" customHeight="1" x14ac:dyDescent="0.15"/>
    <row r="5" spans="1:14" ht="20.100000000000001" customHeight="1" x14ac:dyDescent="0.15"/>
    <row r="6" spans="1:14" ht="20.100000000000001" customHeight="1" x14ac:dyDescent="0.15"/>
    <row r="7" spans="1:14" ht="20.100000000000001" customHeight="1" x14ac:dyDescent="0.15"/>
    <row r="8" spans="1:14" ht="20.100000000000001" customHeight="1" x14ac:dyDescent="0.15"/>
    <row r="9" spans="1:14" ht="20.100000000000001" customHeight="1" x14ac:dyDescent="0.15"/>
    <row r="10" spans="1:14" ht="20.100000000000001" customHeight="1" x14ac:dyDescent="0.15"/>
    <row r="11" spans="1:14" ht="20.100000000000001" customHeight="1" x14ac:dyDescent="0.15"/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/>
    <row r="16" spans="1:14" ht="20.100000000000001" customHeight="1" x14ac:dyDescent="0.15"/>
    <row r="17" spans="12:12" ht="20.100000000000001" customHeight="1" x14ac:dyDescent="0.15"/>
    <row r="18" spans="12:12" ht="20.100000000000001" customHeight="1" x14ac:dyDescent="0.25">
      <c r="L18" s="50"/>
    </row>
    <row r="19" spans="12:12" ht="20.100000000000001" customHeight="1" x14ac:dyDescent="0.15"/>
    <row r="20" spans="12:12" ht="20.100000000000001" customHeight="1" x14ac:dyDescent="0.15"/>
    <row r="21" spans="12:12" ht="20.100000000000001" customHeight="1" x14ac:dyDescent="0.15"/>
    <row r="22" spans="12:12" ht="20.100000000000001" customHeight="1" x14ac:dyDescent="0.15"/>
    <row r="23" spans="12:12" ht="20.100000000000001" customHeight="1" x14ac:dyDescent="0.15"/>
    <row r="24" spans="12:12" ht="20.100000000000001" customHeight="1" x14ac:dyDescent="0.15"/>
    <row r="25" spans="12:12" ht="20.100000000000001" customHeight="1" x14ac:dyDescent="0.15"/>
    <row r="26" spans="12:12" ht="20.100000000000001" customHeight="1" x14ac:dyDescent="0.15"/>
    <row r="27" spans="12:12" ht="20.100000000000001" customHeight="1" x14ac:dyDescent="0.15"/>
  </sheetData>
  <hyperlinks>
    <hyperlink ref="N1" location="Contents!A1" display="Contents page" xr:uid="{00000000-0004-0000-14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"/>
  <sheetViews>
    <sheetView zoomScaleNormal="100" workbookViewId="0"/>
  </sheetViews>
  <sheetFormatPr defaultRowHeight="10.5" x14ac:dyDescent="0.15"/>
  <cols>
    <col min="14" max="14" width="16.28515625" customWidth="1"/>
  </cols>
  <sheetData>
    <row r="1" spans="1:14" ht="30" customHeight="1" x14ac:dyDescent="0.15">
      <c r="A1" s="187" t="s">
        <v>406</v>
      </c>
      <c r="N1" s="188" t="s">
        <v>359</v>
      </c>
    </row>
  </sheetData>
  <hyperlinks>
    <hyperlink ref="N1" location="Contents!A1" display="Contents page" xr:uid="{00000000-0004-0000-15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2"/>
  <sheetViews>
    <sheetView zoomScale="120" zoomScaleNormal="12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8" defaultRowHeight="12.75" outlineLevelCol="1" x14ac:dyDescent="0.2"/>
  <cols>
    <col min="1" max="1" width="19" style="6" bestFit="1" customWidth="1"/>
    <col min="2" max="2" width="28.28515625" style="6" bestFit="1" customWidth="1"/>
    <col min="3" max="4" width="8.7109375" style="6" customWidth="1"/>
    <col min="5" max="5" width="8.7109375" style="106" customWidth="1"/>
    <col min="6" max="7" width="10.7109375" style="106" customWidth="1"/>
    <col min="8" max="9" width="8.7109375" style="106" customWidth="1"/>
    <col min="10" max="11" width="8.7109375" style="6" customWidth="1"/>
    <col min="12" max="12" width="8.7109375" style="106" customWidth="1"/>
    <col min="13" max="14" width="10.7109375" style="106" customWidth="1"/>
    <col min="15" max="16" width="8.7109375" style="106" customWidth="1"/>
    <col min="17" max="18" width="8.7109375" style="6" customWidth="1" outlineLevel="1"/>
    <col min="19" max="23" width="8.7109375" style="106" customWidth="1" outlineLevel="1"/>
    <col min="24" max="25" width="8.7109375" style="6" customWidth="1"/>
    <col min="26" max="26" width="8.7109375" style="106" customWidth="1"/>
    <col min="27" max="28" width="10.7109375" style="106" customWidth="1"/>
    <col min="29" max="30" width="8.7109375" style="106" customWidth="1"/>
    <col min="31" max="32" width="8.7109375" style="6" customWidth="1"/>
    <col min="33" max="33" width="8.7109375" style="106" customWidth="1"/>
    <col min="34" max="35" width="10.7109375" style="106" customWidth="1"/>
    <col min="36" max="36" width="8.7109375" style="106" customWidth="1"/>
    <col min="37" max="37" width="10.85546875" style="106" customWidth="1" collapsed="1"/>
    <col min="38" max="39" width="8.7109375" style="6" customWidth="1" outlineLevel="1"/>
    <col min="40" max="40" width="8.7109375" style="106" customWidth="1" outlineLevel="1"/>
    <col min="41" max="42" width="10.7109375" style="106" customWidth="1" outlineLevel="1"/>
    <col min="43" max="43" width="8.7109375" style="106" customWidth="1" outlineLevel="1"/>
    <col min="44" max="44" width="8.7109375" style="106" customWidth="1" outlineLevel="1" collapsed="1"/>
    <col min="45" max="45" width="9.85546875" style="6" customWidth="1"/>
    <col min="46" max="16384" width="8" style="6"/>
  </cols>
  <sheetData>
    <row r="1" spans="1:45" ht="30" customHeight="1" x14ac:dyDescent="0.2">
      <c r="A1" s="187" t="s">
        <v>427</v>
      </c>
      <c r="K1" s="236" t="s">
        <v>359</v>
      </c>
      <c r="L1" s="237"/>
    </row>
    <row r="2" spans="1:45" s="23" customFormat="1" ht="11.25" x14ac:dyDescent="0.2">
      <c r="A2" s="229"/>
      <c r="B2" s="230"/>
      <c r="C2" s="231" t="s">
        <v>31</v>
      </c>
      <c r="D2" s="232"/>
      <c r="E2" s="52"/>
      <c r="F2" s="52"/>
      <c r="G2" s="52"/>
      <c r="H2" s="52"/>
      <c r="I2" s="52"/>
      <c r="J2" s="231" t="s">
        <v>32</v>
      </c>
      <c r="K2" s="232"/>
      <c r="L2" s="52"/>
      <c r="M2" s="52"/>
      <c r="N2" s="52"/>
      <c r="O2" s="52"/>
      <c r="P2" s="52"/>
      <c r="Q2" s="231" t="s">
        <v>33</v>
      </c>
      <c r="R2" s="232"/>
      <c r="S2" s="52"/>
      <c r="T2" s="52"/>
      <c r="U2" s="52"/>
      <c r="V2" s="52"/>
      <c r="W2" s="52"/>
      <c r="X2" s="231" t="s">
        <v>34</v>
      </c>
      <c r="Y2" s="232"/>
      <c r="Z2" s="52"/>
      <c r="AA2" s="52"/>
      <c r="AB2" s="52"/>
      <c r="AC2" s="52"/>
      <c r="AD2" s="52"/>
      <c r="AE2" s="231" t="s">
        <v>35</v>
      </c>
      <c r="AF2" s="232"/>
      <c r="AG2" s="52"/>
      <c r="AH2" s="52"/>
      <c r="AI2" s="52"/>
      <c r="AJ2" s="52"/>
      <c r="AK2" s="52"/>
      <c r="AL2" s="231" t="s">
        <v>36</v>
      </c>
      <c r="AM2" s="232"/>
      <c r="AN2" s="52"/>
      <c r="AO2" s="52"/>
      <c r="AP2" s="52"/>
      <c r="AQ2" s="52"/>
      <c r="AR2" s="52"/>
    </row>
    <row r="3" spans="1:45" s="23" customFormat="1" ht="11.25" x14ac:dyDescent="0.2">
      <c r="B3" s="28" t="s">
        <v>38</v>
      </c>
      <c r="C3" s="23" t="s">
        <v>39</v>
      </c>
      <c r="D3" s="23" t="s">
        <v>13</v>
      </c>
      <c r="E3" s="53" t="s">
        <v>40</v>
      </c>
      <c r="F3" s="53" t="s">
        <v>363</v>
      </c>
      <c r="G3" s="53" t="s">
        <v>364</v>
      </c>
      <c r="H3" s="53" t="s">
        <v>297</v>
      </c>
      <c r="I3" s="53" t="s">
        <v>144</v>
      </c>
      <c r="J3" s="23" t="s">
        <v>39</v>
      </c>
      <c r="K3" s="23" t="s">
        <v>13</v>
      </c>
      <c r="L3" s="53" t="s">
        <v>40</v>
      </c>
      <c r="M3" s="53" t="s">
        <v>363</v>
      </c>
      <c r="N3" s="53" t="s">
        <v>364</v>
      </c>
      <c r="O3" s="53" t="s">
        <v>297</v>
      </c>
      <c r="P3" s="53" t="s">
        <v>144</v>
      </c>
      <c r="Q3" s="23" t="s">
        <v>39</v>
      </c>
      <c r="R3" s="23" t="s">
        <v>13</v>
      </c>
      <c r="S3" s="53" t="s">
        <v>40</v>
      </c>
      <c r="T3" s="53" t="s">
        <v>363</v>
      </c>
      <c r="U3" s="53" t="s">
        <v>364</v>
      </c>
      <c r="V3" s="53" t="s">
        <v>297</v>
      </c>
      <c r="W3" s="53" t="s">
        <v>144</v>
      </c>
      <c r="X3" s="23" t="s">
        <v>39</v>
      </c>
      <c r="Y3" s="23" t="s">
        <v>13</v>
      </c>
      <c r="Z3" s="53" t="s">
        <v>40</v>
      </c>
      <c r="AA3" s="53" t="s">
        <v>363</v>
      </c>
      <c r="AB3" s="53" t="s">
        <v>364</v>
      </c>
      <c r="AC3" s="53" t="s">
        <v>297</v>
      </c>
      <c r="AD3" s="53" t="s">
        <v>144</v>
      </c>
      <c r="AE3" s="23" t="s">
        <v>39</v>
      </c>
      <c r="AF3" s="23" t="s">
        <v>13</v>
      </c>
      <c r="AG3" s="53" t="s">
        <v>40</v>
      </c>
      <c r="AH3" s="53" t="s">
        <v>363</v>
      </c>
      <c r="AI3" s="53" t="s">
        <v>364</v>
      </c>
      <c r="AJ3" s="53" t="s">
        <v>297</v>
      </c>
      <c r="AK3" s="53" t="s">
        <v>144</v>
      </c>
      <c r="AL3" s="23" t="s">
        <v>39</v>
      </c>
      <c r="AM3" s="23" t="s">
        <v>13</v>
      </c>
      <c r="AN3" s="53" t="s">
        <v>40</v>
      </c>
      <c r="AO3" s="53" t="s">
        <v>363</v>
      </c>
      <c r="AP3" s="53" t="s">
        <v>364</v>
      </c>
      <c r="AQ3" s="53" t="s">
        <v>297</v>
      </c>
      <c r="AR3" s="53" t="s">
        <v>144</v>
      </c>
      <c r="AS3" s="53" t="s">
        <v>416</v>
      </c>
    </row>
    <row r="4" spans="1:45" ht="11.25" x14ac:dyDescent="0.2">
      <c r="A4" s="6" t="s">
        <v>16</v>
      </c>
      <c r="B4" s="6" t="s">
        <v>147</v>
      </c>
      <c r="C4" s="224">
        <v>223</v>
      </c>
      <c r="D4" s="233">
        <v>400</v>
      </c>
      <c r="E4" s="24">
        <v>0.14285714285714285</v>
      </c>
      <c r="F4" s="233">
        <v>350</v>
      </c>
      <c r="G4" s="233">
        <v>460</v>
      </c>
      <c r="H4" s="24">
        <v>0.14285714285714285</v>
      </c>
      <c r="I4" s="24">
        <v>2.8571428571428571E-2</v>
      </c>
      <c r="J4" s="224">
        <v>168</v>
      </c>
      <c r="K4" s="233">
        <v>573</v>
      </c>
      <c r="L4" s="24">
        <v>0.19375000000000001</v>
      </c>
      <c r="M4" s="233">
        <v>500</v>
      </c>
      <c r="N4" s="233">
        <v>668</v>
      </c>
      <c r="O4" s="24">
        <v>0.14599999999999999</v>
      </c>
      <c r="P4" s="24">
        <v>2.9199999999999997E-2</v>
      </c>
      <c r="Q4" s="224">
        <v>16</v>
      </c>
      <c r="R4" s="233">
        <v>805</v>
      </c>
      <c r="S4" s="24">
        <v>0.2196969696969697</v>
      </c>
      <c r="T4" s="233">
        <v>728</v>
      </c>
      <c r="U4" s="233">
        <v>888</v>
      </c>
      <c r="V4" s="24">
        <v>1.8987341772151899E-2</v>
      </c>
      <c r="W4" s="24">
        <v>3.79746835443038E-3</v>
      </c>
      <c r="X4" s="224">
        <v>75</v>
      </c>
      <c r="Y4" s="233">
        <v>720</v>
      </c>
      <c r="Z4" s="24">
        <v>0.1076923076923077</v>
      </c>
      <c r="AA4" s="233">
        <v>650</v>
      </c>
      <c r="AB4" s="233">
        <v>850</v>
      </c>
      <c r="AC4" s="24">
        <v>6.1946902654867256E-2</v>
      </c>
      <c r="AD4" s="24">
        <v>1.2389380530973451E-2</v>
      </c>
      <c r="AE4" s="224">
        <v>89</v>
      </c>
      <c r="AF4" s="233">
        <v>1150</v>
      </c>
      <c r="AG4" s="24">
        <v>0.21052631578947367</v>
      </c>
      <c r="AH4" s="233">
        <v>950</v>
      </c>
      <c r="AI4" s="233">
        <v>1375</v>
      </c>
      <c r="AJ4" s="24">
        <v>0.24324324324324326</v>
      </c>
      <c r="AK4" s="24">
        <v>4.8648648648648651E-2</v>
      </c>
      <c r="AL4" s="224">
        <v>30</v>
      </c>
      <c r="AM4" s="233">
        <v>1463</v>
      </c>
      <c r="AN4" s="24">
        <v>0.21916666666666668</v>
      </c>
      <c r="AO4" s="233">
        <v>1250</v>
      </c>
      <c r="AP4" s="233">
        <v>1600</v>
      </c>
      <c r="AQ4" s="24">
        <v>0.33</v>
      </c>
      <c r="AR4" s="24">
        <v>6.6000000000000003E-2</v>
      </c>
      <c r="AS4" s="201" t="s">
        <v>339</v>
      </c>
    </row>
    <row r="5" spans="1:45" ht="11.25" x14ac:dyDescent="0.2">
      <c r="B5" s="6" t="s">
        <v>148</v>
      </c>
      <c r="C5" s="224">
        <v>148</v>
      </c>
      <c r="D5" s="233">
        <v>408</v>
      </c>
      <c r="E5" s="24">
        <v>0.1657142857142857</v>
      </c>
      <c r="F5" s="233">
        <v>360</v>
      </c>
      <c r="G5" s="233">
        <v>470</v>
      </c>
      <c r="H5" s="24">
        <v>0.14929577464788732</v>
      </c>
      <c r="I5" s="24">
        <v>2.9859154929577462E-2</v>
      </c>
      <c r="J5" s="224">
        <v>290</v>
      </c>
      <c r="K5" s="233">
        <v>560</v>
      </c>
      <c r="L5" s="24">
        <v>0.19658119658119658</v>
      </c>
      <c r="M5" s="233">
        <v>480</v>
      </c>
      <c r="N5" s="233">
        <v>680</v>
      </c>
      <c r="O5" s="24">
        <v>0.14754098360655737</v>
      </c>
      <c r="P5" s="24">
        <v>2.9508196721311476E-2</v>
      </c>
      <c r="Q5" s="224">
        <v>42</v>
      </c>
      <c r="R5" s="233">
        <v>818</v>
      </c>
      <c r="S5" s="24">
        <v>0.22089552238805971</v>
      </c>
      <c r="T5" s="233">
        <v>675</v>
      </c>
      <c r="U5" s="233">
        <v>1000</v>
      </c>
      <c r="V5" s="24">
        <v>0.1855072463768116</v>
      </c>
      <c r="W5" s="24">
        <v>3.7101449275362318E-2</v>
      </c>
      <c r="X5" s="224">
        <v>36</v>
      </c>
      <c r="Y5" s="233">
        <v>768</v>
      </c>
      <c r="Z5" s="24">
        <v>0.14115898959881129</v>
      </c>
      <c r="AA5" s="233">
        <v>655</v>
      </c>
      <c r="AB5" s="233">
        <v>850</v>
      </c>
      <c r="AC5" s="24">
        <v>0.23870967741935484</v>
      </c>
      <c r="AD5" s="24">
        <v>4.774193548387097E-2</v>
      </c>
      <c r="AE5" s="224">
        <v>47</v>
      </c>
      <c r="AF5" s="233">
        <v>1000</v>
      </c>
      <c r="AG5" s="24">
        <v>5.2631578947368418E-2</v>
      </c>
      <c r="AH5" s="233">
        <v>875</v>
      </c>
      <c r="AI5" s="233">
        <v>1250</v>
      </c>
      <c r="AJ5" s="24">
        <v>5.2631578947368418E-2</v>
      </c>
      <c r="AK5" s="24">
        <v>1.0526315789473684E-2</v>
      </c>
      <c r="AL5" s="224">
        <v>17</v>
      </c>
      <c r="AM5" s="233">
        <v>1350</v>
      </c>
      <c r="AN5" s="24">
        <v>0.125</v>
      </c>
      <c r="AO5" s="233">
        <v>1195</v>
      </c>
      <c r="AP5" s="233">
        <v>1800</v>
      </c>
      <c r="AQ5" s="24">
        <v>-3.5714285714285712E-2</v>
      </c>
      <c r="AR5" s="24">
        <v>-7.1428571428571426E-3</v>
      </c>
      <c r="AS5" s="201" t="s">
        <v>339</v>
      </c>
    </row>
    <row r="6" spans="1:45" ht="11.25" x14ac:dyDescent="0.2">
      <c r="B6" s="6" t="s">
        <v>149</v>
      </c>
      <c r="C6" s="224">
        <v>53</v>
      </c>
      <c r="D6" s="233">
        <v>380</v>
      </c>
      <c r="E6" s="24">
        <v>0.15151515151515152</v>
      </c>
      <c r="F6" s="233">
        <v>360</v>
      </c>
      <c r="G6" s="233">
        <v>425</v>
      </c>
      <c r="H6" s="24">
        <v>8.5714285714285715E-2</v>
      </c>
      <c r="I6" s="24">
        <v>1.7142857142857144E-2</v>
      </c>
      <c r="J6" s="224">
        <v>75</v>
      </c>
      <c r="K6" s="233">
        <v>530</v>
      </c>
      <c r="L6" s="24">
        <v>0.13978494623655913</v>
      </c>
      <c r="M6" s="233">
        <v>500</v>
      </c>
      <c r="N6" s="233">
        <v>580</v>
      </c>
      <c r="O6" s="24">
        <v>9.2783505154639179E-2</v>
      </c>
      <c r="P6" s="24">
        <v>1.8556701030927835E-2</v>
      </c>
      <c r="Q6" s="224">
        <v>18</v>
      </c>
      <c r="R6" s="233">
        <v>698</v>
      </c>
      <c r="S6" s="24">
        <v>5.7575757575757579E-2</v>
      </c>
      <c r="T6" s="233">
        <v>675</v>
      </c>
      <c r="U6" s="233">
        <v>755</v>
      </c>
      <c r="V6" s="24">
        <v>7.3846153846153853E-2</v>
      </c>
      <c r="W6" s="24">
        <v>1.4769230769230771E-2</v>
      </c>
      <c r="X6" s="224">
        <v>119</v>
      </c>
      <c r="Y6" s="233">
        <v>675</v>
      </c>
      <c r="Z6" s="24">
        <v>9.2233009708737865E-2</v>
      </c>
      <c r="AA6" s="233">
        <v>610</v>
      </c>
      <c r="AB6" s="233">
        <v>750</v>
      </c>
      <c r="AC6" s="24">
        <v>0.16379310344827586</v>
      </c>
      <c r="AD6" s="24">
        <v>3.2758620689655168E-2</v>
      </c>
      <c r="AE6" s="224">
        <v>90</v>
      </c>
      <c r="AF6" s="233">
        <v>850</v>
      </c>
      <c r="AG6" s="24">
        <v>8.9743589743589744E-2</v>
      </c>
      <c r="AH6" s="233">
        <v>750</v>
      </c>
      <c r="AI6" s="233">
        <v>930</v>
      </c>
      <c r="AJ6" s="24">
        <v>6.25E-2</v>
      </c>
      <c r="AK6" s="24">
        <v>1.2500000000000001E-2</v>
      </c>
      <c r="AL6" s="224">
        <v>18</v>
      </c>
      <c r="AM6" s="233">
        <v>1175</v>
      </c>
      <c r="AN6" s="24">
        <v>0.15763546798029557</v>
      </c>
      <c r="AO6" s="233">
        <v>1100</v>
      </c>
      <c r="AP6" s="233">
        <v>1200</v>
      </c>
      <c r="AQ6" s="24">
        <v>0.30555555555555558</v>
      </c>
      <c r="AR6" s="24">
        <v>6.1111111111111116E-2</v>
      </c>
      <c r="AS6" s="201" t="s">
        <v>339</v>
      </c>
    </row>
    <row r="7" spans="1:45" ht="11.25" x14ac:dyDescent="0.2">
      <c r="B7" s="6" t="s">
        <v>150</v>
      </c>
      <c r="C7" s="224">
        <v>4076</v>
      </c>
      <c r="D7" s="233">
        <v>389</v>
      </c>
      <c r="E7" s="24">
        <v>0.25889967637540451</v>
      </c>
      <c r="F7" s="233">
        <v>350</v>
      </c>
      <c r="G7" s="233">
        <v>450</v>
      </c>
      <c r="H7" s="24">
        <v>-2.5641025641025641E-3</v>
      </c>
      <c r="I7" s="24">
        <v>-5.1282051282051282E-4</v>
      </c>
      <c r="J7" s="224">
        <v>1423</v>
      </c>
      <c r="K7" s="233">
        <v>600</v>
      </c>
      <c r="L7" s="24">
        <v>0.27659574468085107</v>
      </c>
      <c r="M7" s="233">
        <v>520</v>
      </c>
      <c r="N7" s="233">
        <v>700</v>
      </c>
      <c r="O7" s="24">
        <v>0.13207547169811321</v>
      </c>
      <c r="P7" s="24">
        <v>2.6415094339622643E-2</v>
      </c>
      <c r="Q7" s="224">
        <v>108</v>
      </c>
      <c r="R7" s="233">
        <v>800</v>
      </c>
      <c r="S7" s="24">
        <v>0.33333333333333331</v>
      </c>
      <c r="T7" s="233">
        <v>698</v>
      </c>
      <c r="U7" s="233">
        <v>1000</v>
      </c>
      <c r="V7" s="24">
        <v>0.17130307467057102</v>
      </c>
      <c r="W7" s="24">
        <v>3.4260614934114204E-2</v>
      </c>
      <c r="X7" s="224">
        <v>69</v>
      </c>
      <c r="Y7" s="233">
        <v>600</v>
      </c>
      <c r="Z7" s="24">
        <v>7.1428571428571425E-2</v>
      </c>
      <c r="AA7" s="233">
        <v>541</v>
      </c>
      <c r="AB7" s="233">
        <v>690</v>
      </c>
      <c r="AC7" s="24">
        <v>9.0909090909090912E-2</v>
      </c>
      <c r="AD7" s="24">
        <v>1.8181818181818181E-2</v>
      </c>
      <c r="AE7" s="224">
        <v>77</v>
      </c>
      <c r="AF7" s="233">
        <v>830</v>
      </c>
      <c r="AG7" s="24">
        <v>7.792207792207792E-2</v>
      </c>
      <c r="AH7" s="233">
        <v>750</v>
      </c>
      <c r="AI7" s="233">
        <v>950</v>
      </c>
      <c r="AJ7" s="24">
        <v>0.10666666666666667</v>
      </c>
      <c r="AK7" s="24">
        <v>2.1333333333333336E-2</v>
      </c>
      <c r="AL7" s="224">
        <v>39</v>
      </c>
      <c r="AM7" s="233">
        <v>1100</v>
      </c>
      <c r="AN7" s="24">
        <v>0.16402116402116401</v>
      </c>
      <c r="AO7" s="233">
        <v>950</v>
      </c>
      <c r="AP7" s="233">
        <v>1250</v>
      </c>
      <c r="AQ7" s="24">
        <v>0.12244897959183673</v>
      </c>
      <c r="AR7" s="24">
        <v>2.4489795918367346E-2</v>
      </c>
      <c r="AS7" s="201" t="s">
        <v>339</v>
      </c>
    </row>
    <row r="8" spans="1:45" ht="11.25" x14ac:dyDescent="0.2">
      <c r="B8" s="6" t="s">
        <v>151</v>
      </c>
      <c r="C8" s="224">
        <v>11333</v>
      </c>
      <c r="D8" s="233">
        <v>489</v>
      </c>
      <c r="E8" s="24">
        <v>0.25384615384615383</v>
      </c>
      <c r="F8" s="233">
        <v>439</v>
      </c>
      <c r="G8" s="233">
        <v>550</v>
      </c>
      <c r="H8" s="24">
        <v>0.15058823529411763</v>
      </c>
      <c r="I8" s="24">
        <v>3.0117647058823527E-2</v>
      </c>
      <c r="J8" s="224">
        <v>6795</v>
      </c>
      <c r="K8" s="233">
        <v>690</v>
      </c>
      <c r="L8" s="24">
        <v>0.25454545454545452</v>
      </c>
      <c r="M8" s="233">
        <v>600</v>
      </c>
      <c r="N8" s="233">
        <v>760</v>
      </c>
      <c r="O8" s="24">
        <v>0.15</v>
      </c>
      <c r="P8" s="24">
        <v>0.03</v>
      </c>
      <c r="Q8" s="224">
        <v>702</v>
      </c>
      <c r="R8" s="233">
        <v>1000</v>
      </c>
      <c r="S8" s="24">
        <v>0.25</v>
      </c>
      <c r="T8" s="233">
        <v>875</v>
      </c>
      <c r="U8" s="233">
        <v>1200</v>
      </c>
      <c r="V8" s="24">
        <v>0.42857142857142855</v>
      </c>
      <c r="W8" s="24">
        <v>8.5714285714285715E-2</v>
      </c>
      <c r="X8" s="224" t="s">
        <v>41</v>
      </c>
      <c r="Y8" s="233" t="s">
        <v>41</v>
      </c>
      <c r="Z8" s="24" t="s">
        <v>41</v>
      </c>
      <c r="AA8" s="233" t="s">
        <v>41</v>
      </c>
      <c r="AB8" s="233" t="s">
        <v>41</v>
      </c>
      <c r="AC8" s="24" t="s">
        <v>41</v>
      </c>
      <c r="AD8" s="24" t="s">
        <v>41</v>
      </c>
      <c r="AE8" s="224" t="s">
        <v>41</v>
      </c>
      <c r="AF8" s="233" t="s">
        <v>41</v>
      </c>
      <c r="AG8" s="24" t="s">
        <v>41</v>
      </c>
      <c r="AH8" s="233" t="s">
        <v>41</v>
      </c>
      <c r="AI8" s="233" t="s">
        <v>41</v>
      </c>
      <c r="AJ8" s="24" t="s">
        <v>41</v>
      </c>
      <c r="AK8" s="24" t="s">
        <v>41</v>
      </c>
      <c r="AL8" s="224" t="s">
        <v>41</v>
      </c>
      <c r="AM8" s="233" t="s">
        <v>41</v>
      </c>
      <c r="AN8" s="24" t="s">
        <v>41</v>
      </c>
      <c r="AO8" s="233" t="s">
        <v>41</v>
      </c>
      <c r="AP8" s="233" t="s">
        <v>41</v>
      </c>
      <c r="AQ8" s="24" t="s">
        <v>41</v>
      </c>
      <c r="AR8" s="24" t="s">
        <v>41</v>
      </c>
      <c r="AS8" s="201" t="s">
        <v>339</v>
      </c>
    </row>
    <row r="9" spans="1:45" ht="11.25" x14ac:dyDescent="0.2">
      <c r="B9" s="6" t="s">
        <v>152</v>
      </c>
      <c r="C9" s="224">
        <v>684</v>
      </c>
      <c r="D9" s="233">
        <v>475</v>
      </c>
      <c r="E9" s="24">
        <v>0.1875</v>
      </c>
      <c r="F9" s="233">
        <v>435</v>
      </c>
      <c r="G9" s="233">
        <v>520</v>
      </c>
      <c r="H9" s="24">
        <v>0.15853658536585366</v>
      </c>
      <c r="I9" s="24">
        <v>3.1707317073170732E-2</v>
      </c>
      <c r="J9" s="224">
        <v>763</v>
      </c>
      <c r="K9" s="233">
        <v>630</v>
      </c>
      <c r="L9" s="24">
        <v>0.16666666666666666</v>
      </c>
      <c r="M9" s="233">
        <v>560</v>
      </c>
      <c r="N9" s="233">
        <v>700</v>
      </c>
      <c r="O9" s="24">
        <v>0.15596330275229359</v>
      </c>
      <c r="P9" s="24">
        <v>3.1192660550458717E-2</v>
      </c>
      <c r="Q9" s="224">
        <v>76</v>
      </c>
      <c r="R9" s="233">
        <v>900</v>
      </c>
      <c r="S9" s="24">
        <v>0.125</v>
      </c>
      <c r="T9" s="233">
        <v>805</v>
      </c>
      <c r="U9" s="233">
        <v>1100</v>
      </c>
      <c r="V9" s="24">
        <v>0.1111111111111111</v>
      </c>
      <c r="W9" s="24">
        <v>2.222222222222222E-2</v>
      </c>
      <c r="X9" s="224">
        <v>110</v>
      </c>
      <c r="Y9" s="233">
        <v>670</v>
      </c>
      <c r="Z9" s="24">
        <v>0.11666666666666667</v>
      </c>
      <c r="AA9" s="233">
        <v>600</v>
      </c>
      <c r="AB9" s="233">
        <v>730</v>
      </c>
      <c r="AC9" s="24">
        <v>0.11666666666666667</v>
      </c>
      <c r="AD9" s="24">
        <v>2.3333333333333334E-2</v>
      </c>
      <c r="AE9" s="224">
        <v>76</v>
      </c>
      <c r="AF9" s="233">
        <v>850</v>
      </c>
      <c r="AG9" s="24">
        <v>7.5949367088607597E-2</v>
      </c>
      <c r="AH9" s="233">
        <v>790</v>
      </c>
      <c r="AI9" s="233">
        <v>1000</v>
      </c>
      <c r="AJ9" s="24">
        <v>0.13333333333333333</v>
      </c>
      <c r="AK9" s="24">
        <v>2.6666666666666665E-2</v>
      </c>
      <c r="AL9" s="224" t="s">
        <v>41</v>
      </c>
      <c r="AM9" s="233" t="s">
        <v>41</v>
      </c>
      <c r="AN9" s="24" t="s">
        <v>41</v>
      </c>
      <c r="AO9" s="233" t="s">
        <v>41</v>
      </c>
      <c r="AP9" s="233" t="s">
        <v>41</v>
      </c>
      <c r="AQ9" s="24" t="s">
        <v>41</v>
      </c>
      <c r="AR9" s="24" t="s">
        <v>41</v>
      </c>
      <c r="AS9" s="201" t="s">
        <v>339</v>
      </c>
    </row>
    <row r="10" spans="1:45" ht="11.25" x14ac:dyDescent="0.2">
      <c r="B10" s="6" t="s">
        <v>153</v>
      </c>
      <c r="C10" s="224">
        <v>1076</v>
      </c>
      <c r="D10" s="233">
        <v>525</v>
      </c>
      <c r="E10" s="24">
        <v>0.22093023255813954</v>
      </c>
      <c r="F10" s="233">
        <v>500</v>
      </c>
      <c r="G10" s="233">
        <v>565</v>
      </c>
      <c r="H10" s="24">
        <v>0.15384615384615385</v>
      </c>
      <c r="I10" s="24">
        <v>3.0769230769230771E-2</v>
      </c>
      <c r="J10" s="224">
        <v>1343</v>
      </c>
      <c r="K10" s="233">
        <v>700</v>
      </c>
      <c r="L10" s="24">
        <v>0.20689655172413793</v>
      </c>
      <c r="M10" s="233">
        <v>650</v>
      </c>
      <c r="N10" s="233">
        <v>765</v>
      </c>
      <c r="O10" s="24">
        <v>0.12</v>
      </c>
      <c r="P10" s="24">
        <v>2.4E-2</v>
      </c>
      <c r="Q10" s="224">
        <v>166</v>
      </c>
      <c r="R10" s="233">
        <v>1010</v>
      </c>
      <c r="S10" s="24">
        <v>0.12222222222222222</v>
      </c>
      <c r="T10" s="233">
        <v>920</v>
      </c>
      <c r="U10" s="233">
        <v>1200</v>
      </c>
      <c r="V10" s="24">
        <v>6.3157894736842107E-2</v>
      </c>
      <c r="W10" s="24">
        <v>1.2631578947368421E-2</v>
      </c>
      <c r="X10" s="224" t="s">
        <v>41</v>
      </c>
      <c r="Y10" s="233" t="s">
        <v>41</v>
      </c>
      <c r="Z10" s="24" t="s">
        <v>41</v>
      </c>
      <c r="AA10" s="233" t="s">
        <v>41</v>
      </c>
      <c r="AB10" s="233" t="s">
        <v>41</v>
      </c>
      <c r="AC10" s="24" t="s">
        <v>41</v>
      </c>
      <c r="AD10" s="24" t="s">
        <v>41</v>
      </c>
      <c r="AE10" s="224" t="s">
        <v>41</v>
      </c>
      <c r="AF10" s="233" t="s">
        <v>41</v>
      </c>
      <c r="AG10" s="24" t="s">
        <v>41</v>
      </c>
      <c r="AH10" s="233" t="s">
        <v>41</v>
      </c>
      <c r="AI10" s="233" t="s">
        <v>41</v>
      </c>
      <c r="AJ10" s="24" t="s">
        <v>41</v>
      </c>
      <c r="AK10" s="24" t="s">
        <v>41</v>
      </c>
      <c r="AL10" s="224" t="s">
        <v>41</v>
      </c>
      <c r="AM10" s="233" t="s">
        <v>41</v>
      </c>
      <c r="AN10" s="24" t="s">
        <v>41</v>
      </c>
      <c r="AO10" s="233" t="s">
        <v>41</v>
      </c>
      <c r="AP10" s="233" t="s">
        <v>41</v>
      </c>
      <c r="AQ10" s="24" t="s">
        <v>41</v>
      </c>
      <c r="AR10" s="24" t="s">
        <v>41</v>
      </c>
      <c r="AS10" s="201" t="s">
        <v>339</v>
      </c>
    </row>
    <row r="11" spans="1:45" ht="11.25" x14ac:dyDescent="0.2">
      <c r="B11" s="6" t="s">
        <v>154</v>
      </c>
      <c r="C11" s="224">
        <v>192</v>
      </c>
      <c r="D11" s="233">
        <v>473</v>
      </c>
      <c r="E11" s="24">
        <v>0.1825</v>
      </c>
      <c r="F11" s="233">
        <v>400</v>
      </c>
      <c r="G11" s="233">
        <v>550</v>
      </c>
      <c r="H11" s="24">
        <v>0.1825</v>
      </c>
      <c r="I11" s="24">
        <v>3.6499999999999998E-2</v>
      </c>
      <c r="J11" s="224">
        <v>202</v>
      </c>
      <c r="K11" s="233">
        <v>628</v>
      </c>
      <c r="L11" s="24">
        <v>0.14181818181818182</v>
      </c>
      <c r="M11" s="233">
        <v>550</v>
      </c>
      <c r="N11" s="233">
        <v>750</v>
      </c>
      <c r="O11" s="24">
        <v>8.2758620689655171E-2</v>
      </c>
      <c r="P11" s="24">
        <v>1.6551724137931035E-2</v>
      </c>
      <c r="Q11" s="224">
        <v>28</v>
      </c>
      <c r="R11" s="233">
        <v>1125</v>
      </c>
      <c r="S11" s="24">
        <v>0.33451957295373663</v>
      </c>
      <c r="T11" s="233">
        <v>828</v>
      </c>
      <c r="U11" s="233">
        <v>1450</v>
      </c>
      <c r="V11" s="24">
        <v>0.27840909090909088</v>
      </c>
      <c r="W11" s="24">
        <v>5.568181818181818E-2</v>
      </c>
      <c r="X11" s="224">
        <v>10</v>
      </c>
      <c r="Y11" s="233">
        <v>863</v>
      </c>
      <c r="Z11" s="24">
        <v>1.5294117647058824E-2</v>
      </c>
      <c r="AA11" s="233">
        <v>750</v>
      </c>
      <c r="AB11" s="233">
        <v>1000</v>
      </c>
      <c r="AC11" s="24">
        <v>0.35905511811023622</v>
      </c>
      <c r="AD11" s="24">
        <v>7.1811023622047249E-2</v>
      </c>
      <c r="AE11" s="224">
        <v>22</v>
      </c>
      <c r="AF11" s="233">
        <v>1075</v>
      </c>
      <c r="AG11" s="24">
        <v>-0.10416666666666667</v>
      </c>
      <c r="AH11" s="233">
        <v>950</v>
      </c>
      <c r="AI11" s="233">
        <v>1500</v>
      </c>
      <c r="AJ11" s="24">
        <v>7.4999999999999997E-2</v>
      </c>
      <c r="AK11" s="24">
        <v>1.4999999999999999E-2</v>
      </c>
      <c r="AL11" s="224" t="s">
        <v>41</v>
      </c>
      <c r="AM11" s="233" t="s">
        <v>41</v>
      </c>
      <c r="AN11" s="24" t="s">
        <v>41</v>
      </c>
      <c r="AO11" s="233" t="s">
        <v>41</v>
      </c>
      <c r="AP11" s="233" t="s">
        <v>41</v>
      </c>
      <c r="AQ11" s="24" t="s">
        <v>41</v>
      </c>
      <c r="AR11" s="24" t="s">
        <v>41</v>
      </c>
      <c r="AS11" s="201" t="s">
        <v>339</v>
      </c>
    </row>
    <row r="12" spans="1:45" ht="11.25" x14ac:dyDescent="0.2">
      <c r="B12" s="6" t="s">
        <v>155</v>
      </c>
      <c r="C12" s="224">
        <v>422</v>
      </c>
      <c r="D12" s="233">
        <v>375</v>
      </c>
      <c r="E12" s="24">
        <v>0.20967741935483872</v>
      </c>
      <c r="F12" s="233">
        <v>340</v>
      </c>
      <c r="G12" s="233">
        <v>421</v>
      </c>
      <c r="H12" s="24">
        <v>0.13636363636363635</v>
      </c>
      <c r="I12" s="24">
        <v>2.7272727272727271E-2</v>
      </c>
      <c r="J12" s="224">
        <v>664</v>
      </c>
      <c r="K12" s="233">
        <v>525</v>
      </c>
      <c r="L12" s="24">
        <v>0.20689655172413793</v>
      </c>
      <c r="M12" s="233">
        <v>450</v>
      </c>
      <c r="N12" s="233">
        <v>600</v>
      </c>
      <c r="O12" s="24">
        <v>0.22093023255813954</v>
      </c>
      <c r="P12" s="24">
        <v>4.4186046511627906E-2</v>
      </c>
      <c r="Q12" s="224">
        <v>148</v>
      </c>
      <c r="R12" s="233">
        <v>750</v>
      </c>
      <c r="S12" s="24">
        <v>0.25</v>
      </c>
      <c r="T12" s="233">
        <v>618</v>
      </c>
      <c r="U12" s="233">
        <v>900</v>
      </c>
      <c r="V12" s="24">
        <v>0.35135135135135137</v>
      </c>
      <c r="W12" s="24">
        <v>7.0270270270270274E-2</v>
      </c>
      <c r="X12" s="224">
        <v>37</v>
      </c>
      <c r="Y12" s="233">
        <v>700</v>
      </c>
      <c r="Z12" s="24">
        <v>0.12</v>
      </c>
      <c r="AA12" s="233">
        <v>580</v>
      </c>
      <c r="AB12" s="233">
        <v>750</v>
      </c>
      <c r="AC12" s="24">
        <v>0.17647058823529413</v>
      </c>
      <c r="AD12" s="24">
        <v>3.5294117647058823E-2</v>
      </c>
      <c r="AE12" s="224">
        <v>78</v>
      </c>
      <c r="AF12" s="233">
        <v>850</v>
      </c>
      <c r="AG12" s="24">
        <v>9.9611901681759374E-2</v>
      </c>
      <c r="AH12" s="233">
        <v>755</v>
      </c>
      <c r="AI12" s="233">
        <v>950</v>
      </c>
      <c r="AJ12" s="24">
        <v>0.13333333333333333</v>
      </c>
      <c r="AK12" s="24">
        <v>2.6666666666666665E-2</v>
      </c>
      <c r="AL12" s="224">
        <v>25</v>
      </c>
      <c r="AM12" s="233">
        <v>1150</v>
      </c>
      <c r="AN12" s="24">
        <v>0.27777777777777779</v>
      </c>
      <c r="AO12" s="233">
        <v>1000</v>
      </c>
      <c r="AP12" s="233">
        <v>1285</v>
      </c>
      <c r="AQ12" s="24">
        <v>0.27777777777777779</v>
      </c>
      <c r="AR12" s="24">
        <v>5.5555555555555559E-2</v>
      </c>
      <c r="AS12" s="201" t="s">
        <v>339</v>
      </c>
    </row>
    <row r="13" spans="1:45" ht="11.25" x14ac:dyDescent="0.2">
      <c r="B13" s="6" t="s">
        <v>156</v>
      </c>
      <c r="C13" s="224">
        <v>361</v>
      </c>
      <c r="D13" s="233">
        <v>400</v>
      </c>
      <c r="E13" s="24">
        <v>0.21212121212121213</v>
      </c>
      <c r="F13" s="233">
        <v>360</v>
      </c>
      <c r="G13" s="233">
        <v>450</v>
      </c>
      <c r="H13" s="24">
        <v>0.17647058823529413</v>
      </c>
      <c r="I13" s="24">
        <v>3.5294117647058823E-2</v>
      </c>
      <c r="J13" s="224">
        <v>675</v>
      </c>
      <c r="K13" s="233">
        <v>550</v>
      </c>
      <c r="L13" s="24">
        <v>0.19565217391304349</v>
      </c>
      <c r="M13" s="233">
        <v>480</v>
      </c>
      <c r="N13" s="233">
        <v>650</v>
      </c>
      <c r="O13" s="24">
        <v>0.19565217391304349</v>
      </c>
      <c r="P13" s="24">
        <v>3.9130434782608699E-2</v>
      </c>
      <c r="Q13" s="224">
        <v>80</v>
      </c>
      <c r="R13" s="233">
        <v>815</v>
      </c>
      <c r="S13" s="24">
        <v>0.25384615384615383</v>
      </c>
      <c r="T13" s="233">
        <v>650</v>
      </c>
      <c r="U13" s="233">
        <v>943</v>
      </c>
      <c r="V13" s="24">
        <v>0.29777070063694266</v>
      </c>
      <c r="W13" s="24">
        <v>5.9554140127388536E-2</v>
      </c>
      <c r="X13" s="224">
        <v>15</v>
      </c>
      <c r="Y13" s="233">
        <v>750</v>
      </c>
      <c r="Z13" s="24">
        <v>0.25</v>
      </c>
      <c r="AA13" s="233">
        <v>650</v>
      </c>
      <c r="AB13" s="233">
        <v>850</v>
      </c>
      <c r="AC13" s="24">
        <v>0.20967741935483872</v>
      </c>
      <c r="AD13" s="24">
        <v>4.1935483870967745E-2</v>
      </c>
      <c r="AE13" s="224">
        <v>48</v>
      </c>
      <c r="AF13" s="233">
        <v>1075</v>
      </c>
      <c r="AG13" s="24">
        <v>0.19047619047619047</v>
      </c>
      <c r="AH13" s="233">
        <v>910</v>
      </c>
      <c r="AI13" s="233">
        <v>1275</v>
      </c>
      <c r="AJ13" s="24">
        <v>0.22437357630979499</v>
      </c>
      <c r="AK13" s="24">
        <v>4.4874715261958999E-2</v>
      </c>
      <c r="AL13" s="224">
        <v>20</v>
      </c>
      <c r="AM13" s="233">
        <v>1598</v>
      </c>
      <c r="AN13" s="24">
        <v>0.27839999999999998</v>
      </c>
      <c r="AO13" s="233">
        <v>1125</v>
      </c>
      <c r="AP13" s="233">
        <v>2150</v>
      </c>
      <c r="AQ13" s="24">
        <v>0.4527272727272727</v>
      </c>
      <c r="AR13" s="24">
        <v>9.054545454545454E-2</v>
      </c>
      <c r="AS13" s="201" t="s">
        <v>339</v>
      </c>
    </row>
    <row r="14" spans="1:45" ht="11.25" x14ac:dyDescent="0.2">
      <c r="B14" s="6" t="s">
        <v>157</v>
      </c>
      <c r="C14" s="224">
        <v>242</v>
      </c>
      <c r="D14" s="233">
        <v>453</v>
      </c>
      <c r="E14" s="24">
        <v>0.13250000000000001</v>
      </c>
      <c r="F14" s="233">
        <v>390</v>
      </c>
      <c r="G14" s="233">
        <v>540</v>
      </c>
      <c r="H14" s="24">
        <v>0.1048780487804878</v>
      </c>
      <c r="I14" s="24">
        <v>2.0975609756097559E-2</v>
      </c>
      <c r="J14" s="224">
        <v>221</v>
      </c>
      <c r="K14" s="233">
        <v>670</v>
      </c>
      <c r="L14" s="24">
        <v>0.11666666666666667</v>
      </c>
      <c r="M14" s="233">
        <v>600</v>
      </c>
      <c r="N14" s="233">
        <v>750</v>
      </c>
      <c r="O14" s="24">
        <v>0.11666666666666667</v>
      </c>
      <c r="P14" s="24">
        <v>2.3333333333333334E-2</v>
      </c>
      <c r="Q14" s="224">
        <v>29</v>
      </c>
      <c r="R14" s="233">
        <v>1000</v>
      </c>
      <c r="S14" s="24">
        <v>0.15874855156431056</v>
      </c>
      <c r="T14" s="233">
        <v>925</v>
      </c>
      <c r="U14" s="233">
        <v>1100</v>
      </c>
      <c r="V14" s="24">
        <v>0.25786163522012578</v>
      </c>
      <c r="W14" s="24">
        <v>5.157232704402516E-2</v>
      </c>
      <c r="X14" s="224">
        <v>77</v>
      </c>
      <c r="Y14" s="233">
        <v>710</v>
      </c>
      <c r="Z14" s="24">
        <v>0.109375</v>
      </c>
      <c r="AA14" s="233">
        <v>650</v>
      </c>
      <c r="AB14" s="233">
        <v>800</v>
      </c>
      <c r="AC14" s="24">
        <v>9.5679012345679007E-2</v>
      </c>
      <c r="AD14" s="24">
        <v>1.91358024691358E-2</v>
      </c>
      <c r="AE14" s="224">
        <v>47</v>
      </c>
      <c r="AF14" s="233">
        <v>965</v>
      </c>
      <c r="AG14" s="24">
        <v>9.7838452787258251E-2</v>
      </c>
      <c r="AH14" s="233">
        <v>880</v>
      </c>
      <c r="AI14" s="233">
        <v>1150</v>
      </c>
      <c r="AJ14" s="24">
        <v>0.13529411764705881</v>
      </c>
      <c r="AK14" s="24">
        <v>2.7058823529411764E-2</v>
      </c>
      <c r="AL14" s="224">
        <v>12</v>
      </c>
      <c r="AM14" s="233">
        <v>1175</v>
      </c>
      <c r="AN14" s="24">
        <v>2.1739130434782608E-2</v>
      </c>
      <c r="AO14" s="233">
        <v>1050</v>
      </c>
      <c r="AP14" s="233">
        <v>1350</v>
      </c>
      <c r="AQ14" s="24">
        <v>6.8181818181818177E-2</v>
      </c>
      <c r="AR14" s="24">
        <v>1.3636363636363636E-2</v>
      </c>
      <c r="AS14" s="201" t="s">
        <v>339</v>
      </c>
    </row>
    <row r="15" spans="1:45" ht="11.25" x14ac:dyDescent="0.2">
      <c r="B15" s="6" t="s">
        <v>158</v>
      </c>
      <c r="C15" s="224">
        <v>196</v>
      </c>
      <c r="D15" s="233">
        <v>410</v>
      </c>
      <c r="E15" s="24">
        <v>0.12328767123287671</v>
      </c>
      <c r="F15" s="233">
        <v>350</v>
      </c>
      <c r="G15" s="233">
        <v>450</v>
      </c>
      <c r="H15" s="24">
        <v>0.17142857142857143</v>
      </c>
      <c r="I15" s="24">
        <v>3.4285714285714287E-2</v>
      </c>
      <c r="J15" s="224">
        <v>228</v>
      </c>
      <c r="K15" s="233">
        <v>585</v>
      </c>
      <c r="L15" s="24">
        <v>0.17</v>
      </c>
      <c r="M15" s="233">
        <v>503</v>
      </c>
      <c r="N15" s="233">
        <v>658</v>
      </c>
      <c r="O15" s="24">
        <v>0.17</v>
      </c>
      <c r="P15" s="24">
        <v>3.4000000000000002E-2</v>
      </c>
      <c r="Q15" s="224">
        <v>34</v>
      </c>
      <c r="R15" s="233">
        <v>845</v>
      </c>
      <c r="S15" s="24">
        <v>8.3333333333333329E-2</v>
      </c>
      <c r="T15" s="233">
        <v>775</v>
      </c>
      <c r="U15" s="233">
        <v>895</v>
      </c>
      <c r="V15" s="24">
        <v>0.16551724137931034</v>
      </c>
      <c r="W15" s="24">
        <v>3.310344827586207E-2</v>
      </c>
      <c r="X15" s="224">
        <v>149</v>
      </c>
      <c r="Y15" s="233">
        <v>700</v>
      </c>
      <c r="Z15" s="24">
        <v>0.1111111111111111</v>
      </c>
      <c r="AA15" s="233">
        <v>650</v>
      </c>
      <c r="AB15" s="233">
        <v>750</v>
      </c>
      <c r="AC15" s="24">
        <v>0.1864406779661017</v>
      </c>
      <c r="AD15" s="24">
        <v>3.7288135593220341E-2</v>
      </c>
      <c r="AE15" s="224">
        <v>143</v>
      </c>
      <c r="AF15" s="233">
        <v>870</v>
      </c>
      <c r="AG15" s="24">
        <v>8.7499999999999994E-2</v>
      </c>
      <c r="AH15" s="233">
        <v>770</v>
      </c>
      <c r="AI15" s="233">
        <v>995</v>
      </c>
      <c r="AJ15" s="24">
        <v>0.12987012987012986</v>
      </c>
      <c r="AK15" s="24">
        <v>2.5974025974025972E-2</v>
      </c>
      <c r="AL15" s="224">
        <v>35</v>
      </c>
      <c r="AM15" s="233">
        <v>1110</v>
      </c>
      <c r="AN15" s="24">
        <v>0.1326530612244898</v>
      </c>
      <c r="AO15" s="233">
        <v>980</v>
      </c>
      <c r="AP15" s="233">
        <v>1250</v>
      </c>
      <c r="AQ15" s="24">
        <v>0.11557788944723618</v>
      </c>
      <c r="AR15" s="24">
        <v>2.3115577889447236E-2</v>
      </c>
      <c r="AS15" s="201" t="s">
        <v>339</v>
      </c>
    </row>
    <row r="16" spans="1:45" ht="11.25" x14ac:dyDescent="0.2">
      <c r="B16" s="6" t="s">
        <v>159</v>
      </c>
      <c r="C16" s="224">
        <v>352</v>
      </c>
      <c r="D16" s="233">
        <v>400</v>
      </c>
      <c r="E16" s="24">
        <v>0.19402985074626866</v>
      </c>
      <c r="F16" s="233">
        <v>350</v>
      </c>
      <c r="G16" s="233">
        <v>450</v>
      </c>
      <c r="H16" s="24">
        <v>0.1111111111111111</v>
      </c>
      <c r="I16" s="24">
        <v>2.222222222222222E-2</v>
      </c>
      <c r="J16" s="224">
        <v>544</v>
      </c>
      <c r="K16" s="233">
        <v>497</v>
      </c>
      <c r="L16" s="24">
        <v>0.24249999999999999</v>
      </c>
      <c r="M16" s="233">
        <v>450</v>
      </c>
      <c r="N16" s="233">
        <v>550</v>
      </c>
      <c r="O16" s="24">
        <v>0.18333333333333332</v>
      </c>
      <c r="P16" s="24">
        <v>3.6666666666666667E-2</v>
      </c>
      <c r="Q16" s="224">
        <v>43</v>
      </c>
      <c r="R16" s="233">
        <v>625</v>
      </c>
      <c r="S16" s="24">
        <v>9.6491228070175433E-2</v>
      </c>
      <c r="T16" s="233">
        <v>540</v>
      </c>
      <c r="U16" s="233">
        <v>710</v>
      </c>
      <c r="V16" s="24">
        <v>4.1666666666666664E-2</v>
      </c>
      <c r="W16" s="24">
        <v>8.3333333333333332E-3</v>
      </c>
      <c r="X16" s="224">
        <v>184</v>
      </c>
      <c r="Y16" s="233">
        <v>595</v>
      </c>
      <c r="Z16" s="24">
        <v>0.16666666666666666</v>
      </c>
      <c r="AA16" s="233">
        <v>530</v>
      </c>
      <c r="AB16" s="233">
        <v>650</v>
      </c>
      <c r="AC16" s="24">
        <v>0.19</v>
      </c>
      <c r="AD16" s="24">
        <v>3.7999999999999999E-2</v>
      </c>
      <c r="AE16" s="224">
        <v>131</v>
      </c>
      <c r="AF16" s="233">
        <v>695</v>
      </c>
      <c r="AG16" s="24">
        <v>6.9230769230769235E-2</v>
      </c>
      <c r="AH16" s="233">
        <v>650</v>
      </c>
      <c r="AI16" s="233">
        <v>750</v>
      </c>
      <c r="AJ16" s="24">
        <v>0.15833333333333333</v>
      </c>
      <c r="AK16" s="24">
        <v>3.1666666666666662E-2</v>
      </c>
      <c r="AL16" s="224">
        <v>35</v>
      </c>
      <c r="AM16" s="233">
        <v>860</v>
      </c>
      <c r="AN16" s="24">
        <v>3.2412965186074429E-2</v>
      </c>
      <c r="AO16" s="233">
        <v>785</v>
      </c>
      <c r="AP16" s="233">
        <v>950</v>
      </c>
      <c r="AQ16" s="24">
        <v>0.15436241610738255</v>
      </c>
      <c r="AR16" s="24">
        <v>3.087248322147651E-2</v>
      </c>
      <c r="AS16" s="201" t="s">
        <v>339</v>
      </c>
    </row>
    <row r="17" spans="1:45" ht="11.25" x14ac:dyDescent="0.2">
      <c r="B17" s="6" t="s">
        <v>160</v>
      </c>
      <c r="C17" s="224">
        <v>2331</v>
      </c>
      <c r="D17" s="233">
        <v>450</v>
      </c>
      <c r="E17" s="24">
        <v>0.32743362831858408</v>
      </c>
      <c r="F17" s="233">
        <v>375</v>
      </c>
      <c r="G17" s="233">
        <v>509</v>
      </c>
      <c r="H17" s="24">
        <v>0.15681233933161953</v>
      </c>
      <c r="I17" s="24">
        <v>3.1362467866323906E-2</v>
      </c>
      <c r="J17" s="224">
        <v>1172</v>
      </c>
      <c r="K17" s="233">
        <v>625</v>
      </c>
      <c r="L17" s="24">
        <v>0.25</v>
      </c>
      <c r="M17" s="233">
        <v>550</v>
      </c>
      <c r="N17" s="233">
        <v>690</v>
      </c>
      <c r="O17" s="24">
        <v>0.19047619047619047</v>
      </c>
      <c r="P17" s="24">
        <v>3.8095238095238092E-2</v>
      </c>
      <c r="Q17" s="224">
        <v>137</v>
      </c>
      <c r="R17" s="233">
        <v>810</v>
      </c>
      <c r="S17" s="24">
        <v>0.2</v>
      </c>
      <c r="T17" s="233">
        <v>730</v>
      </c>
      <c r="U17" s="233">
        <v>892</v>
      </c>
      <c r="V17" s="24">
        <v>0.14084507042253522</v>
      </c>
      <c r="W17" s="24">
        <v>2.8169014084507043E-2</v>
      </c>
      <c r="X17" s="224">
        <v>108</v>
      </c>
      <c r="Y17" s="233">
        <v>600</v>
      </c>
      <c r="Z17" s="24">
        <v>0.1111111111111111</v>
      </c>
      <c r="AA17" s="233">
        <v>525</v>
      </c>
      <c r="AB17" s="233">
        <v>650</v>
      </c>
      <c r="AC17" s="24">
        <v>9.0909090909090912E-2</v>
      </c>
      <c r="AD17" s="24">
        <v>1.8181818181818181E-2</v>
      </c>
      <c r="AE17" s="224">
        <v>87</v>
      </c>
      <c r="AF17" s="233">
        <v>800</v>
      </c>
      <c r="AG17" s="24">
        <v>0.14285714285714285</v>
      </c>
      <c r="AH17" s="233">
        <v>660</v>
      </c>
      <c r="AI17" s="233">
        <v>945</v>
      </c>
      <c r="AJ17" s="24">
        <v>0.12676056338028169</v>
      </c>
      <c r="AK17" s="24">
        <v>2.5352112676056339E-2</v>
      </c>
      <c r="AL17" s="224">
        <v>41</v>
      </c>
      <c r="AM17" s="233">
        <v>1000</v>
      </c>
      <c r="AN17" s="24">
        <v>0.12612612612612611</v>
      </c>
      <c r="AO17" s="233">
        <v>800</v>
      </c>
      <c r="AP17" s="233">
        <v>1100</v>
      </c>
      <c r="AQ17" s="24">
        <v>0.1111111111111111</v>
      </c>
      <c r="AR17" s="24">
        <v>2.222222222222222E-2</v>
      </c>
      <c r="AS17" s="201" t="s">
        <v>339</v>
      </c>
    </row>
    <row r="18" spans="1:45" ht="11.25" x14ac:dyDescent="0.2">
      <c r="B18" s="6" t="s">
        <v>161</v>
      </c>
      <c r="C18" s="224">
        <v>270</v>
      </c>
      <c r="D18" s="233">
        <v>495</v>
      </c>
      <c r="E18" s="24">
        <v>0.15116279069767441</v>
      </c>
      <c r="F18" s="233">
        <v>450</v>
      </c>
      <c r="G18" s="233">
        <v>540</v>
      </c>
      <c r="H18" s="24">
        <v>0.125</v>
      </c>
      <c r="I18" s="24">
        <v>2.5000000000000001E-2</v>
      </c>
      <c r="J18" s="224">
        <v>389</v>
      </c>
      <c r="K18" s="233">
        <v>660</v>
      </c>
      <c r="L18" s="24">
        <v>0.1</v>
      </c>
      <c r="M18" s="233">
        <v>600</v>
      </c>
      <c r="N18" s="233">
        <v>765</v>
      </c>
      <c r="O18" s="24">
        <v>0.1</v>
      </c>
      <c r="P18" s="24">
        <v>0.02</v>
      </c>
      <c r="Q18" s="224">
        <v>104</v>
      </c>
      <c r="R18" s="233">
        <v>995</v>
      </c>
      <c r="S18" s="24">
        <v>9.3406593406593408E-2</v>
      </c>
      <c r="T18" s="233">
        <v>900</v>
      </c>
      <c r="U18" s="233">
        <v>1250</v>
      </c>
      <c r="V18" s="24">
        <v>0.15028901734104047</v>
      </c>
      <c r="W18" s="24">
        <v>3.0057803468208095E-2</v>
      </c>
      <c r="X18" s="224">
        <v>89</v>
      </c>
      <c r="Y18" s="233">
        <v>650</v>
      </c>
      <c r="Z18" s="24">
        <v>8.3333333333333329E-2</v>
      </c>
      <c r="AA18" s="233">
        <v>600</v>
      </c>
      <c r="AB18" s="233">
        <v>780</v>
      </c>
      <c r="AC18" s="24">
        <v>8.3333333333333329E-2</v>
      </c>
      <c r="AD18" s="24">
        <v>1.6666666666666666E-2</v>
      </c>
      <c r="AE18" s="224">
        <v>114</v>
      </c>
      <c r="AF18" s="233">
        <v>950</v>
      </c>
      <c r="AG18" s="24">
        <v>0.1875</v>
      </c>
      <c r="AH18" s="233">
        <v>825</v>
      </c>
      <c r="AI18" s="233">
        <v>1080</v>
      </c>
      <c r="AJ18" s="24">
        <v>0.15853658536585366</v>
      </c>
      <c r="AK18" s="24">
        <v>3.1707317073170732E-2</v>
      </c>
      <c r="AL18" s="224">
        <v>25</v>
      </c>
      <c r="AM18" s="233">
        <v>1200</v>
      </c>
      <c r="AN18" s="24">
        <v>9.0909090909090912E-2</v>
      </c>
      <c r="AO18" s="233">
        <v>1100</v>
      </c>
      <c r="AP18" s="233">
        <v>1425</v>
      </c>
      <c r="AQ18" s="24">
        <v>9.0909090909090912E-2</v>
      </c>
      <c r="AR18" s="24">
        <v>1.8181818181818181E-2</v>
      </c>
      <c r="AS18" s="201" t="s">
        <v>339</v>
      </c>
    </row>
    <row r="19" spans="1:45" ht="11.25" x14ac:dyDescent="0.2">
      <c r="B19" s="6" t="s">
        <v>162</v>
      </c>
      <c r="C19" s="224">
        <v>885</v>
      </c>
      <c r="D19" s="233">
        <v>395</v>
      </c>
      <c r="E19" s="24">
        <v>0.19696969696969696</v>
      </c>
      <c r="F19" s="233">
        <v>310</v>
      </c>
      <c r="G19" s="233">
        <v>450</v>
      </c>
      <c r="H19" s="24">
        <v>0.12857142857142856</v>
      </c>
      <c r="I19" s="24">
        <v>2.571428571428571E-2</v>
      </c>
      <c r="J19" s="224">
        <v>705</v>
      </c>
      <c r="K19" s="233">
        <v>585</v>
      </c>
      <c r="L19" s="24">
        <v>0.21875</v>
      </c>
      <c r="M19" s="233">
        <v>510</v>
      </c>
      <c r="N19" s="233">
        <v>650</v>
      </c>
      <c r="O19" s="24">
        <v>0.17</v>
      </c>
      <c r="P19" s="24">
        <v>3.4000000000000002E-2</v>
      </c>
      <c r="Q19" s="224">
        <v>78</v>
      </c>
      <c r="R19" s="233">
        <v>890</v>
      </c>
      <c r="S19" s="24">
        <v>0.19463087248322147</v>
      </c>
      <c r="T19" s="233">
        <v>750</v>
      </c>
      <c r="U19" s="233">
        <v>1050</v>
      </c>
      <c r="V19" s="24">
        <v>0.32835820895522388</v>
      </c>
      <c r="W19" s="24">
        <v>6.5671641791044774E-2</v>
      </c>
      <c r="X19" s="224">
        <v>196</v>
      </c>
      <c r="Y19" s="233">
        <v>703</v>
      </c>
      <c r="Z19" s="24">
        <v>8.1538461538461532E-2</v>
      </c>
      <c r="AA19" s="233">
        <v>630</v>
      </c>
      <c r="AB19" s="233">
        <v>800</v>
      </c>
      <c r="AC19" s="24">
        <v>0.13387096774193549</v>
      </c>
      <c r="AD19" s="24">
        <v>2.6774193548387098E-2</v>
      </c>
      <c r="AE19" s="224">
        <v>161</v>
      </c>
      <c r="AF19" s="233">
        <v>920</v>
      </c>
      <c r="AG19" s="24">
        <v>0.1111111111111111</v>
      </c>
      <c r="AH19" s="233">
        <v>790</v>
      </c>
      <c r="AI19" s="233">
        <v>1100</v>
      </c>
      <c r="AJ19" s="24">
        <v>0.11515151515151516</v>
      </c>
      <c r="AK19" s="24">
        <v>2.3030303030303033E-2</v>
      </c>
      <c r="AL19" s="224">
        <v>30</v>
      </c>
      <c r="AM19" s="233">
        <v>1250</v>
      </c>
      <c r="AN19" s="24">
        <v>0.1111111111111111</v>
      </c>
      <c r="AO19" s="233">
        <v>930</v>
      </c>
      <c r="AP19" s="233">
        <v>1550</v>
      </c>
      <c r="AQ19" s="24">
        <v>0.25</v>
      </c>
      <c r="AR19" s="24">
        <v>0.05</v>
      </c>
      <c r="AS19" s="201" t="s">
        <v>339</v>
      </c>
    </row>
    <row r="20" spans="1:45" ht="11.25" x14ac:dyDescent="0.2">
      <c r="B20" s="6" t="s">
        <v>163</v>
      </c>
      <c r="C20" s="224">
        <v>910</v>
      </c>
      <c r="D20" s="233">
        <v>460</v>
      </c>
      <c r="E20" s="24">
        <v>0.17948717948717949</v>
      </c>
      <c r="F20" s="233">
        <v>400</v>
      </c>
      <c r="G20" s="233">
        <v>500</v>
      </c>
      <c r="H20" s="24">
        <v>0.15</v>
      </c>
      <c r="I20" s="24">
        <v>0.03</v>
      </c>
      <c r="J20" s="224">
        <v>951</v>
      </c>
      <c r="K20" s="233">
        <v>650</v>
      </c>
      <c r="L20" s="24">
        <v>0.23809523809523808</v>
      </c>
      <c r="M20" s="233">
        <v>551</v>
      </c>
      <c r="N20" s="233">
        <v>750</v>
      </c>
      <c r="O20" s="24">
        <v>0.18181818181818182</v>
      </c>
      <c r="P20" s="24">
        <v>3.6363636363636362E-2</v>
      </c>
      <c r="Q20" s="224">
        <v>138</v>
      </c>
      <c r="R20" s="233">
        <v>900</v>
      </c>
      <c r="S20" s="24">
        <v>0.125</v>
      </c>
      <c r="T20" s="233">
        <v>825</v>
      </c>
      <c r="U20" s="233">
        <v>1000</v>
      </c>
      <c r="V20" s="24">
        <v>0.125</v>
      </c>
      <c r="W20" s="24">
        <v>2.5000000000000001E-2</v>
      </c>
      <c r="X20" s="224">
        <v>285</v>
      </c>
      <c r="Y20" s="233">
        <v>680</v>
      </c>
      <c r="Z20" s="24">
        <v>9.1492776886035312E-2</v>
      </c>
      <c r="AA20" s="233">
        <v>620</v>
      </c>
      <c r="AB20" s="233">
        <v>750</v>
      </c>
      <c r="AC20" s="24">
        <v>0.13333333333333333</v>
      </c>
      <c r="AD20" s="24">
        <v>2.6666666666666665E-2</v>
      </c>
      <c r="AE20" s="224">
        <v>255</v>
      </c>
      <c r="AF20" s="233">
        <v>900</v>
      </c>
      <c r="AG20" s="24">
        <v>0.125</v>
      </c>
      <c r="AH20" s="233">
        <v>800</v>
      </c>
      <c r="AI20" s="233">
        <v>1050</v>
      </c>
      <c r="AJ20" s="24">
        <v>0.16429495472186287</v>
      </c>
      <c r="AK20" s="24">
        <v>3.2858990944372571E-2</v>
      </c>
      <c r="AL20" s="224">
        <v>46</v>
      </c>
      <c r="AM20" s="233">
        <v>1165</v>
      </c>
      <c r="AN20" s="24">
        <v>0.14778325123152711</v>
      </c>
      <c r="AO20" s="233">
        <v>1000</v>
      </c>
      <c r="AP20" s="233">
        <v>1300</v>
      </c>
      <c r="AQ20" s="24">
        <v>0.18877551020408162</v>
      </c>
      <c r="AR20" s="24">
        <v>3.7755102040816321E-2</v>
      </c>
      <c r="AS20" s="201" t="s">
        <v>339</v>
      </c>
    </row>
    <row r="21" spans="1:45" ht="11.25" x14ac:dyDescent="0.2">
      <c r="B21" s="6" t="s">
        <v>164</v>
      </c>
      <c r="C21" s="224">
        <v>468</v>
      </c>
      <c r="D21" s="233">
        <v>500</v>
      </c>
      <c r="E21" s="24">
        <v>0.26582278481012656</v>
      </c>
      <c r="F21" s="233">
        <v>450</v>
      </c>
      <c r="G21" s="233">
        <v>575</v>
      </c>
      <c r="H21" s="24">
        <v>0.19047619047619047</v>
      </c>
      <c r="I21" s="24">
        <v>3.8095238095238092E-2</v>
      </c>
      <c r="J21" s="224">
        <v>458</v>
      </c>
      <c r="K21" s="233">
        <v>640</v>
      </c>
      <c r="L21" s="24">
        <v>0.16363636363636364</v>
      </c>
      <c r="M21" s="233">
        <v>580</v>
      </c>
      <c r="N21" s="233">
        <v>725</v>
      </c>
      <c r="O21" s="24">
        <v>0.16363636363636364</v>
      </c>
      <c r="P21" s="24">
        <v>3.272727272727273E-2</v>
      </c>
      <c r="Q21" s="224">
        <v>83</v>
      </c>
      <c r="R21" s="233">
        <v>900</v>
      </c>
      <c r="S21" s="24">
        <v>0.22950819672131148</v>
      </c>
      <c r="T21" s="233">
        <v>830</v>
      </c>
      <c r="U21" s="233">
        <v>1150</v>
      </c>
      <c r="V21" s="24">
        <v>0.23287671232876711</v>
      </c>
      <c r="W21" s="24">
        <v>4.6575342465753421E-2</v>
      </c>
      <c r="X21" s="224">
        <v>65</v>
      </c>
      <c r="Y21" s="233">
        <v>695</v>
      </c>
      <c r="Z21" s="24">
        <v>0.15833333333333333</v>
      </c>
      <c r="AA21" s="233">
        <v>600</v>
      </c>
      <c r="AB21" s="233">
        <v>775</v>
      </c>
      <c r="AC21" s="24">
        <v>0.16220735785953178</v>
      </c>
      <c r="AD21" s="24">
        <v>3.2441471571906355E-2</v>
      </c>
      <c r="AE21" s="224">
        <v>71</v>
      </c>
      <c r="AF21" s="233">
        <v>950</v>
      </c>
      <c r="AG21" s="24">
        <v>0.10465116279069768</v>
      </c>
      <c r="AH21" s="233">
        <v>800</v>
      </c>
      <c r="AI21" s="233">
        <v>1100</v>
      </c>
      <c r="AJ21" s="24">
        <v>0.1875</v>
      </c>
      <c r="AK21" s="24">
        <v>3.7499999999999999E-2</v>
      </c>
      <c r="AL21" s="224">
        <v>11</v>
      </c>
      <c r="AM21" s="233">
        <v>1100</v>
      </c>
      <c r="AN21" s="24">
        <v>0.12820512820512819</v>
      </c>
      <c r="AO21" s="233">
        <v>895</v>
      </c>
      <c r="AP21" s="233">
        <v>1200</v>
      </c>
      <c r="AQ21" s="24">
        <v>0</v>
      </c>
      <c r="AR21" s="24">
        <v>0</v>
      </c>
      <c r="AS21" s="201" t="s">
        <v>339</v>
      </c>
    </row>
    <row r="22" spans="1:45" ht="11.25" x14ac:dyDescent="0.2">
      <c r="B22" s="6" t="s">
        <v>165</v>
      </c>
      <c r="C22" s="224">
        <v>1775</v>
      </c>
      <c r="D22" s="233">
        <v>460</v>
      </c>
      <c r="E22" s="24">
        <v>0.21372031662269128</v>
      </c>
      <c r="F22" s="233">
        <v>410</v>
      </c>
      <c r="G22" s="233">
        <v>539</v>
      </c>
      <c r="H22" s="24">
        <v>0.16455696202531644</v>
      </c>
      <c r="I22" s="24">
        <v>3.2911392405063286E-2</v>
      </c>
      <c r="J22" s="224">
        <v>1317</v>
      </c>
      <c r="K22" s="233">
        <v>650</v>
      </c>
      <c r="L22" s="24">
        <v>0.20370370370370369</v>
      </c>
      <c r="M22" s="233">
        <v>565</v>
      </c>
      <c r="N22" s="233">
        <v>720</v>
      </c>
      <c r="O22" s="24">
        <v>0.16071428571428573</v>
      </c>
      <c r="P22" s="24">
        <v>3.2142857142857147E-2</v>
      </c>
      <c r="Q22" s="224">
        <v>162</v>
      </c>
      <c r="R22" s="233">
        <v>995</v>
      </c>
      <c r="S22" s="24">
        <v>0.2360248447204969</v>
      </c>
      <c r="T22" s="233">
        <v>800</v>
      </c>
      <c r="U22" s="233">
        <v>1300</v>
      </c>
      <c r="V22" s="24">
        <v>0.24374999999999999</v>
      </c>
      <c r="W22" s="24">
        <v>4.8750000000000002E-2</v>
      </c>
      <c r="X22" s="224">
        <v>108</v>
      </c>
      <c r="Y22" s="233">
        <v>723</v>
      </c>
      <c r="Z22" s="24">
        <v>6.3235294117647056E-2</v>
      </c>
      <c r="AA22" s="233">
        <v>650</v>
      </c>
      <c r="AB22" s="233">
        <v>850</v>
      </c>
      <c r="AC22" s="24">
        <v>0.1123076923076923</v>
      </c>
      <c r="AD22" s="24">
        <v>2.246153846153846E-2</v>
      </c>
      <c r="AE22" s="224">
        <v>107</v>
      </c>
      <c r="AF22" s="233">
        <v>1000</v>
      </c>
      <c r="AG22" s="24">
        <v>5.2631578947368418E-2</v>
      </c>
      <c r="AH22" s="233">
        <v>895</v>
      </c>
      <c r="AI22" s="233">
        <v>1250</v>
      </c>
      <c r="AJ22" s="24">
        <v>0.13250283125707815</v>
      </c>
      <c r="AK22" s="24">
        <v>2.6500566251415631E-2</v>
      </c>
      <c r="AL22" s="224">
        <v>32</v>
      </c>
      <c r="AM22" s="233">
        <v>1450</v>
      </c>
      <c r="AN22" s="24">
        <v>0.31818181818181818</v>
      </c>
      <c r="AO22" s="233">
        <v>1050</v>
      </c>
      <c r="AP22" s="233">
        <v>1800</v>
      </c>
      <c r="AQ22" s="24">
        <v>0.31818181818181818</v>
      </c>
      <c r="AR22" s="24">
        <v>6.363636363636363E-2</v>
      </c>
      <c r="AS22" s="201" t="s">
        <v>339</v>
      </c>
    </row>
    <row r="23" spans="1:45" ht="11.25" x14ac:dyDescent="0.2">
      <c r="B23" s="6" t="s">
        <v>166</v>
      </c>
      <c r="C23" s="224">
        <v>1551</v>
      </c>
      <c r="D23" s="233">
        <v>520</v>
      </c>
      <c r="E23" s="24">
        <v>0.23809523809523808</v>
      </c>
      <c r="F23" s="233">
        <v>480</v>
      </c>
      <c r="G23" s="233">
        <v>560</v>
      </c>
      <c r="H23" s="24">
        <v>0.18181818181818182</v>
      </c>
      <c r="I23" s="24">
        <v>3.6363636363636362E-2</v>
      </c>
      <c r="J23" s="224">
        <v>2337</v>
      </c>
      <c r="K23" s="233">
        <v>675</v>
      </c>
      <c r="L23" s="24">
        <v>0.22727272727272727</v>
      </c>
      <c r="M23" s="233">
        <v>620</v>
      </c>
      <c r="N23" s="233">
        <v>739</v>
      </c>
      <c r="O23" s="24">
        <v>0.16379310344827586</v>
      </c>
      <c r="P23" s="24">
        <v>3.2758620689655168E-2</v>
      </c>
      <c r="Q23" s="224">
        <v>330</v>
      </c>
      <c r="R23" s="233">
        <v>950</v>
      </c>
      <c r="S23" s="24">
        <v>0.19798234552332913</v>
      </c>
      <c r="T23" s="233">
        <v>880</v>
      </c>
      <c r="U23" s="233">
        <v>1100</v>
      </c>
      <c r="V23" s="24">
        <v>0.20253164556962025</v>
      </c>
      <c r="W23" s="24">
        <v>4.0506329113924051E-2</v>
      </c>
      <c r="X23" s="224" t="s">
        <v>41</v>
      </c>
      <c r="Y23" s="233" t="s">
        <v>41</v>
      </c>
      <c r="Z23" s="24" t="s">
        <v>41</v>
      </c>
      <c r="AA23" s="233" t="s">
        <v>41</v>
      </c>
      <c r="AB23" s="233" t="s">
        <v>41</v>
      </c>
      <c r="AC23" s="24" t="s">
        <v>41</v>
      </c>
      <c r="AD23" s="24" t="s">
        <v>41</v>
      </c>
      <c r="AE23" s="224" t="s">
        <v>41</v>
      </c>
      <c r="AF23" s="233" t="s">
        <v>41</v>
      </c>
      <c r="AG23" s="24" t="s">
        <v>41</v>
      </c>
      <c r="AH23" s="233" t="s">
        <v>41</v>
      </c>
      <c r="AI23" s="233" t="s">
        <v>41</v>
      </c>
      <c r="AJ23" s="24" t="s">
        <v>41</v>
      </c>
      <c r="AK23" s="24" t="s">
        <v>41</v>
      </c>
      <c r="AL23" s="224" t="s">
        <v>41</v>
      </c>
      <c r="AM23" s="233" t="s">
        <v>41</v>
      </c>
      <c r="AN23" s="24" t="s">
        <v>41</v>
      </c>
      <c r="AO23" s="233" t="s">
        <v>41</v>
      </c>
      <c r="AP23" s="233" t="s">
        <v>41</v>
      </c>
      <c r="AQ23" s="24" t="s">
        <v>41</v>
      </c>
      <c r="AR23" s="24" t="s">
        <v>41</v>
      </c>
      <c r="AS23" s="201" t="s">
        <v>339</v>
      </c>
    </row>
    <row r="24" spans="1:45" ht="11.25" x14ac:dyDescent="0.2">
      <c r="B24" s="6" t="s">
        <v>167</v>
      </c>
      <c r="C24" s="224">
        <v>1061</v>
      </c>
      <c r="D24" s="233">
        <v>400</v>
      </c>
      <c r="E24" s="24">
        <v>0.17647058823529413</v>
      </c>
      <c r="F24" s="233">
        <v>340</v>
      </c>
      <c r="G24" s="233">
        <v>450</v>
      </c>
      <c r="H24" s="24">
        <v>0.1111111111111111</v>
      </c>
      <c r="I24" s="24">
        <v>2.222222222222222E-2</v>
      </c>
      <c r="J24" s="224">
        <v>954</v>
      </c>
      <c r="K24" s="233">
        <v>553</v>
      </c>
      <c r="L24" s="24">
        <v>0.20217391304347826</v>
      </c>
      <c r="M24" s="233">
        <v>490</v>
      </c>
      <c r="N24" s="233">
        <v>650</v>
      </c>
      <c r="O24" s="24">
        <v>0.11717171717171718</v>
      </c>
      <c r="P24" s="24">
        <v>2.3434343434343436E-2</v>
      </c>
      <c r="Q24" s="224">
        <v>88</v>
      </c>
      <c r="R24" s="233">
        <v>885</v>
      </c>
      <c r="S24" s="24">
        <v>0.36153846153846153</v>
      </c>
      <c r="T24" s="233">
        <v>693</v>
      </c>
      <c r="U24" s="233">
        <v>1026</v>
      </c>
      <c r="V24" s="24">
        <v>0.32089552238805968</v>
      </c>
      <c r="W24" s="24">
        <v>6.4179104477611937E-2</v>
      </c>
      <c r="X24" s="224">
        <v>37</v>
      </c>
      <c r="Y24" s="233">
        <v>700</v>
      </c>
      <c r="Z24" s="24">
        <v>0.16666666666666666</v>
      </c>
      <c r="AA24" s="233">
        <v>600</v>
      </c>
      <c r="AB24" s="233">
        <v>750</v>
      </c>
      <c r="AC24" s="24">
        <v>0.1864406779661017</v>
      </c>
      <c r="AD24" s="24">
        <v>3.7288135593220341E-2</v>
      </c>
      <c r="AE24" s="224">
        <v>43</v>
      </c>
      <c r="AF24" s="233">
        <v>890</v>
      </c>
      <c r="AG24" s="24">
        <v>0.13375796178343949</v>
      </c>
      <c r="AH24" s="233">
        <v>780</v>
      </c>
      <c r="AI24" s="233">
        <v>1090</v>
      </c>
      <c r="AJ24" s="24">
        <v>0.20270270270270271</v>
      </c>
      <c r="AK24" s="24">
        <v>4.0540540540540543E-2</v>
      </c>
      <c r="AL24" s="224">
        <v>19</v>
      </c>
      <c r="AM24" s="233">
        <v>1050</v>
      </c>
      <c r="AN24" s="24">
        <v>-3.2258064516129031E-2</v>
      </c>
      <c r="AO24" s="233">
        <v>945</v>
      </c>
      <c r="AP24" s="233">
        <v>1295</v>
      </c>
      <c r="AQ24" s="24">
        <v>0.14130434782608695</v>
      </c>
      <c r="AR24" s="24">
        <v>2.8260869565217388E-2</v>
      </c>
      <c r="AS24" s="201" t="s">
        <v>339</v>
      </c>
    </row>
    <row r="25" spans="1:45" ht="11.25" x14ac:dyDescent="0.2">
      <c r="B25" s="6" t="s">
        <v>168</v>
      </c>
      <c r="C25" s="224">
        <v>147</v>
      </c>
      <c r="D25" s="233">
        <v>400</v>
      </c>
      <c r="E25" s="24">
        <v>0.18343195266272189</v>
      </c>
      <c r="F25" s="233">
        <v>355</v>
      </c>
      <c r="G25" s="233">
        <v>430</v>
      </c>
      <c r="H25" s="24">
        <v>0.14285714285714285</v>
      </c>
      <c r="I25" s="24">
        <v>2.8571428571428571E-2</v>
      </c>
      <c r="J25" s="224">
        <v>255</v>
      </c>
      <c r="K25" s="233">
        <v>575</v>
      </c>
      <c r="L25" s="24">
        <v>0.16161616161616163</v>
      </c>
      <c r="M25" s="233">
        <v>500</v>
      </c>
      <c r="N25" s="233">
        <v>670</v>
      </c>
      <c r="O25" s="24">
        <v>0.16161616161616163</v>
      </c>
      <c r="P25" s="24">
        <v>3.2323232323232323E-2</v>
      </c>
      <c r="Q25" s="224">
        <v>90</v>
      </c>
      <c r="R25" s="233">
        <v>885</v>
      </c>
      <c r="S25" s="24">
        <v>0.23776223776223776</v>
      </c>
      <c r="T25" s="233">
        <v>750</v>
      </c>
      <c r="U25" s="233">
        <v>1050</v>
      </c>
      <c r="V25" s="24">
        <v>0.26428571428571429</v>
      </c>
      <c r="W25" s="24">
        <v>5.2857142857142859E-2</v>
      </c>
      <c r="X25" s="224">
        <v>19</v>
      </c>
      <c r="Y25" s="233">
        <v>650</v>
      </c>
      <c r="Z25" s="24">
        <v>-6.4748201438848921E-2</v>
      </c>
      <c r="AA25" s="233">
        <v>550</v>
      </c>
      <c r="AB25" s="233">
        <v>795</v>
      </c>
      <c r="AC25" s="24">
        <v>-1.5151515151515152E-2</v>
      </c>
      <c r="AD25" s="24">
        <v>-3.0303030303030303E-3</v>
      </c>
      <c r="AE25" s="224">
        <v>46</v>
      </c>
      <c r="AF25" s="233">
        <v>1100</v>
      </c>
      <c r="AG25" s="24">
        <v>0.1</v>
      </c>
      <c r="AH25" s="233">
        <v>900</v>
      </c>
      <c r="AI25" s="233">
        <v>1575</v>
      </c>
      <c r="AJ25" s="24">
        <v>0</v>
      </c>
      <c r="AK25" s="24">
        <v>0</v>
      </c>
      <c r="AL25" s="224">
        <v>22</v>
      </c>
      <c r="AM25" s="233">
        <v>1475</v>
      </c>
      <c r="AN25" s="24">
        <v>-5.3273427471116817E-2</v>
      </c>
      <c r="AO25" s="233">
        <v>1200</v>
      </c>
      <c r="AP25" s="233">
        <v>2000</v>
      </c>
      <c r="AQ25" s="24">
        <v>-4.8387096774193547E-2</v>
      </c>
      <c r="AR25" s="24">
        <v>-9.6774193548387101E-3</v>
      </c>
      <c r="AS25" s="201" t="s">
        <v>339</v>
      </c>
    </row>
    <row r="26" spans="1:45" s="23" customFormat="1" ht="11.25" x14ac:dyDescent="0.2">
      <c r="B26" s="23" t="s">
        <v>37</v>
      </c>
      <c r="C26" s="234">
        <v>28756</v>
      </c>
      <c r="D26" s="235">
        <v>460</v>
      </c>
      <c r="E26" s="179">
        <v>0.24324324324324326</v>
      </c>
      <c r="F26" s="235">
        <v>400</v>
      </c>
      <c r="G26" s="235">
        <v>525</v>
      </c>
      <c r="H26" s="179">
        <v>0.15</v>
      </c>
      <c r="I26" s="179">
        <v>0.03</v>
      </c>
      <c r="J26" s="234">
        <v>21929</v>
      </c>
      <c r="K26" s="235">
        <v>650</v>
      </c>
      <c r="L26" s="179">
        <v>0.25</v>
      </c>
      <c r="M26" s="235">
        <v>560</v>
      </c>
      <c r="N26" s="235">
        <v>730</v>
      </c>
      <c r="O26" s="179">
        <v>0.18181818181818182</v>
      </c>
      <c r="P26" s="179">
        <v>3.6363636363636362E-2</v>
      </c>
      <c r="Q26" s="234">
        <v>2700</v>
      </c>
      <c r="R26" s="235">
        <v>940</v>
      </c>
      <c r="S26" s="179">
        <v>0.25333333333333335</v>
      </c>
      <c r="T26" s="235">
        <v>800</v>
      </c>
      <c r="U26" s="235">
        <v>1100</v>
      </c>
      <c r="V26" s="179">
        <v>0.25333333333333335</v>
      </c>
      <c r="W26" s="179">
        <v>5.0666666666666672E-2</v>
      </c>
      <c r="X26" s="234">
        <v>1799</v>
      </c>
      <c r="Y26" s="235">
        <v>675</v>
      </c>
      <c r="Z26" s="179">
        <v>0.125</v>
      </c>
      <c r="AA26" s="235">
        <v>600</v>
      </c>
      <c r="AB26" s="235">
        <v>750</v>
      </c>
      <c r="AC26" s="179">
        <v>0.125</v>
      </c>
      <c r="AD26" s="179">
        <v>2.5000000000000001E-2</v>
      </c>
      <c r="AE26" s="234">
        <v>1742</v>
      </c>
      <c r="AF26" s="235">
        <v>900</v>
      </c>
      <c r="AG26" s="179">
        <v>0.125</v>
      </c>
      <c r="AH26" s="235">
        <v>775</v>
      </c>
      <c r="AI26" s="235">
        <v>1095</v>
      </c>
      <c r="AJ26" s="179">
        <v>0.13207547169811321</v>
      </c>
      <c r="AK26" s="179">
        <v>2.6415094339622643E-2</v>
      </c>
      <c r="AL26" s="234">
        <v>480</v>
      </c>
      <c r="AM26" s="235">
        <v>1150</v>
      </c>
      <c r="AN26" s="179">
        <v>0.15</v>
      </c>
      <c r="AO26" s="235">
        <v>973</v>
      </c>
      <c r="AP26" s="235">
        <v>1350</v>
      </c>
      <c r="AQ26" s="179">
        <v>0.15</v>
      </c>
      <c r="AR26" s="179">
        <v>0.03</v>
      </c>
      <c r="AS26" s="10"/>
    </row>
    <row r="27" spans="1:45" ht="11.25" x14ac:dyDescent="0.2">
      <c r="A27" s="6" t="s">
        <v>17</v>
      </c>
      <c r="B27" s="6" t="s">
        <v>169</v>
      </c>
      <c r="C27" s="224">
        <v>50</v>
      </c>
      <c r="D27" s="233">
        <v>433</v>
      </c>
      <c r="E27" s="24">
        <v>0.20277777777777778</v>
      </c>
      <c r="F27" s="233">
        <v>400</v>
      </c>
      <c r="G27" s="233">
        <v>450</v>
      </c>
      <c r="H27" s="24">
        <v>0.13947368421052631</v>
      </c>
      <c r="I27" s="24">
        <v>2.789473684210526E-2</v>
      </c>
      <c r="J27" s="224">
        <v>255</v>
      </c>
      <c r="K27" s="233">
        <v>500</v>
      </c>
      <c r="L27" s="24">
        <v>0.19047619047619047</v>
      </c>
      <c r="M27" s="233">
        <v>460</v>
      </c>
      <c r="N27" s="233">
        <v>560</v>
      </c>
      <c r="O27" s="24">
        <v>0.16822429906542055</v>
      </c>
      <c r="P27" s="24">
        <v>3.3644859813084113E-2</v>
      </c>
      <c r="Q27" s="224">
        <v>93</v>
      </c>
      <c r="R27" s="233">
        <v>720</v>
      </c>
      <c r="S27" s="24">
        <v>0.1076923076923077</v>
      </c>
      <c r="T27" s="233">
        <v>630</v>
      </c>
      <c r="U27" s="233">
        <v>800</v>
      </c>
      <c r="V27" s="24">
        <v>0.16129032258064516</v>
      </c>
      <c r="W27" s="24">
        <v>3.2258064516129031E-2</v>
      </c>
      <c r="X27" s="224">
        <v>28</v>
      </c>
      <c r="Y27" s="233">
        <v>528</v>
      </c>
      <c r="Z27" s="24">
        <v>0.17333333333333334</v>
      </c>
      <c r="AA27" s="233">
        <v>485</v>
      </c>
      <c r="AB27" s="233">
        <v>588</v>
      </c>
      <c r="AC27" s="24">
        <v>0.22790697674418606</v>
      </c>
      <c r="AD27" s="24">
        <v>4.5581395348837213E-2</v>
      </c>
      <c r="AE27" s="224">
        <v>177</v>
      </c>
      <c r="AF27" s="233">
        <v>660</v>
      </c>
      <c r="AG27" s="24">
        <v>0.11298482293423272</v>
      </c>
      <c r="AH27" s="233">
        <v>570</v>
      </c>
      <c r="AI27" s="233">
        <v>790</v>
      </c>
      <c r="AJ27" s="24">
        <v>0.21100917431192662</v>
      </c>
      <c r="AK27" s="24">
        <v>4.2201834862385323E-2</v>
      </c>
      <c r="AL27" s="224">
        <v>163</v>
      </c>
      <c r="AM27" s="233">
        <v>900</v>
      </c>
      <c r="AN27" s="24">
        <v>5.8823529411764705E-2</v>
      </c>
      <c r="AO27" s="233">
        <v>750</v>
      </c>
      <c r="AP27" s="233">
        <v>1050</v>
      </c>
      <c r="AQ27" s="24">
        <v>0.13207547169811321</v>
      </c>
      <c r="AR27" s="24">
        <v>2.6415094339622643E-2</v>
      </c>
      <c r="AS27" s="201" t="s">
        <v>339</v>
      </c>
    </row>
    <row r="28" spans="1:45" ht="11.25" x14ac:dyDescent="0.2">
      <c r="B28" s="6" t="s">
        <v>170</v>
      </c>
      <c r="C28" s="224">
        <v>132</v>
      </c>
      <c r="D28" s="233">
        <v>394</v>
      </c>
      <c r="E28" s="24">
        <v>0.12571428571428572</v>
      </c>
      <c r="F28" s="233">
        <v>360</v>
      </c>
      <c r="G28" s="233">
        <v>443</v>
      </c>
      <c r="H28" s="24">
        <v>0.12571428571428572</v>
      </c>
      <c r="I28" s="24">
        <v>2.5142857142857144E-2</v>
      </c>
      <c r="J28" s="224">
        <v>190</v>
      </c>
      <c r="K28" s="233">
        <v>470</v>
      </c>
      <c r="L28" s="24">
        <v>0.13253012048192772</v>
      </c>
      <c r="M28" s="233">
        <v>450</v>
      </c>
      <c r="N28" s="233">
        <v>520</v>
      </c>
      <c r="O28" s="24">
        <v>0.17499999999999999</v>
      </c>
      <c r="P28" s="24">
        <v>3.4999999999999996E-2</v>
      </c>
      <c r="Q28" s="224">
        <v>73</v>
      </c>
      <c r="R28" s="233">
        <v>600</v>
      </c>
      <c r="S28" s="24">
        <v>0.2</v>
      </c>
      <c r="T28" s="233">
        <v>550</v>
      </c>
      <c r="U28" s="233">
        <v>650</v>
      </c>
      <c r="V28" s="24">
        <v>0.25523012552301255</v>
      </c>
      <c r="W28" s="24">
        <v>5.1046025104602509E-2</v>
      </c>
      <c r="X28" s="224">
        <v>25</v>
      </c>
      <c r="Y28" s="233">
        <v>475</v>
      </c>
      <c r="Z28" s="24">
        <v>0.10465116279069768</v>
      </c>
      <c r="AA28" s="233">
        <v>420</v>
      </c>
      <c r="AB28" s="233">
        <v>565</v>
      </c>
      <c r="AC28" s="24">
        <v>0.20253164556962025</v>
      </c>
      <c r="AD28" s="24">
        <v>4.0506329113924051E-2</v>
      </c>
      <c r="AE28" s="224">
        <v>242</v>
      </c>
      <c r="AF28" s="233">
        <v>540</v>
      </c>
      <c r="AG28" s="24">
        <v>0.14893617021276595</v>
      </c>
      <c r="AH28" s="233">
        <v>490</v>
      </c>
      <c r="AI28" s="233">
        <v>600</v>
      </c>
      <c r="AJ28" s="24">
        <v>0.2</v>
      </c>
      <c r="AK28" s="24">
        <v>0.04</v>
      </c>
      <c r="AL28" s="224">
        <v>94</v>
      </c>
      <c r="AM28" s="233">
        <v>700</v>
      </c>
      <c r="AN28" s="24">
        <v>0.16666666666666666</v>
      </c>
      <c r="AO28" s="233">
        <v>620</v>
      </c>
      <c r="AP28" s="233">
        <v>800</v>
      </c>
      <c r="AQ28" s="24">
        <v>0.27272727272727271</v>
      </c>
      <c r="AR28" s="24">
        <v>5.4545454545454543E-2</v>
      </c>
      <c r="AS28" s="201" t="s">
        <v>339</v>
      </c>
    </row>
    <row r="29" spans="1:45" ht="11.25" x14ac:dyDescent="0.2">
      <c r="B29" s="6" t="s">
        <v>171</v>
      </c>
      <c r="C29" s="224">
        <v>519</v>
      </c>
      <c r="D29" s="233">
        <v>380</v>
      </c>
      <c r="E29" s="24">
        <v>0.21405750798722045</v>
      </c>
      <c r="F29" s="233">
        <v>255</v>
      </c>
      <c r="G29" s="233">
        <v>465</v>
      </c>
      <c r="H29" s="24">
        <v>0.38181818181818183</v>
      </c>
      <c r="I29" s="24">
        <v>7.636363636363637E-2</v>
      </c>
      <c r="J29" s="224">
        <v>1084</v>
      </c>
      <c r="K29" s="233">
        <v>550</v>
      </c>
      <c r="L29" s="24">
        <v>0.25</v>
      </c>
      <c r="M29" s="233">
        <v>478</v>
      </c>
      <c r="N29" s="233">
        <v>630</v>
      </c>
      <c r="O29" s="24">
        <v>0.22222222222222221</v>
      </c>
      <c r="P29" s="24">
        <v>4.4444444444444439E-2</v>
      </c>
      <c r="Q29" s="224">
        <v>215</v>
      </c>
      <c r="R29" s="233">
        <v>650</v>
      </c>
      <c r="S29" s="24">
        <v>0.22641509433962265</v>
      </c>
      <c r="T29" s="233">
        <v>560</v>
      </c>
      <c r="U29" s="233">
        <v>770</v>
      </c>
      <c r="V29" s="24">
        <v>0.3</v>
      </c>
      <c r="W29" s="24">
        <v>0.06</v>
      </c>
      <c r="X29" s="224">
        <v>85</v>
      </c>
      <c r="Y29" s="233">
        <v>460</v>
      </c>
      <c r="Z29" s="24">
        <v>6.9767441860465115E-2</v>
      </c>
      <c r="AA29" s="233">
        <v>420</v>
      </c>
      <c r="AB29" s="233">
        <v>500</v>
      </c>
      <c r="AC29" s="24">
        <v>0.15</v>
      </c>
      <c r="AD29" s="24">
        <v>0.03</v>
      </c>
      <c r="AE29" s="224">
        <v>217</v>
      </c>
      <c r="AF29" s="233">
        <v>565</v>
      </c>
      <c r="AG29" s="24">
        <v>0.14141414141414141</v>
      </c>
      <c r="AH29" s="233">
        <v>500</v>
      </c>
      <c r="AI29" s="233">
        <v>650</v>
      </c>
      <c r="AJ29" s="24">
        <v>0.17708333333333334</v>
      </c>
      <c r="AK29" s="24">
        <v>3.5416666666666666E-2</v>
      </c>
      <c r="AL29" s="224">
        <v>134</v>
      </c>
      <c r="AM29" s="233">
        <v>740</v>
      </c>
      <c r="AN29" s="24">
        <v>0.12121212121212122</v>
      </c>
      <c r="AO29" s="233">
        <v>600</v>
      </c>
      <c r="AP29" s="233">
        <v>850</v>
      </c>
      <c r="AQ29" s="24">
        <v>0.13846153846153847</v>
      </c>
      <c r="AR29" s="24">
        <v>2.7692307692307693E-2</v>
      </c>
      <c r="AS29" s="201" t="s">
        <v>339</v>
      </c>
    </row>
    <row r="30" spans="1:45" ht="11.25" x14ac:dyDescent="0.2">
      <c r="B30" s="6" t="s">
        <v>172</v>
      </c>
      <c r="C30" s="224">
        <v>146</v>
      </c>
      <c r="D30" s="233">
        <v>440</v>
      </c>
      <c r="E30" s="24">
        <v>0.1891891891891892</v>
      </c>
      <c r="F30" s="233">
        <v>401</v>
      </c>
      <c r="G30" s="233">
        <v>460</v>
      </c>
      <c r="H30" s="24">
        <v>0.1891891891891892</v>
      </c>
      <c r="I30" s="24">
        <v>3.783783783783784E-2</v>
      </c>
      <c r="J30" s="224">
        <v>460</v>
      </c>
      <c r="K30" s="233">
        <v>535</v>
      </c>
      <c r="L30" s="24">
        <v>0.21590909090909091</v>
      </c>
      <c r="M30" s="233">
        <v>480</v>
      </c>
      <c r="N30" s="233">
        <v>580</v>
      </c>
      <c r="O30" s="24">
        <v>0.18888888888888888</v>
      </c>
      <c r="P30" s="24">
        <v>3.7777777777777778E-2</v>
      </c>
      <c r="Q30" s="224">
        <v>191</v>
      </c>
      <c r="R30" s="233">
        <v>650</v>
      </c>
      <c r="S30" s="24">
        <v>0.18181818181818182</v>
      </c>
      <c r="T30" s="233">
        <v>570</v>
      </c>
      <c r="U30" s="233">
        <v>735</v>
      </c>
      <c r="V30" s="24">
        <v>0.20370370370370369</v>
      </c>
      <c r="W30" s="24">
        <v>4.0740740740740737E-2</v>
      </c>
      <c r="X30" s="224">
        <v>38</v>
      </c>
      <c r="Y30" s="233">
        <v>480</v>
      </c>
      <c r="Z30" s="24">
        <v>0.12941176470588237</v>
      </c>
      <c r="AA30" s="233">
        <v>450</v>
      </c>
      <c r="AB30" s="233">
        <v>530</v>
      </c>
      <c r="AC30" s="24">
        <v>0.21518987341772153</v>
      </c>
      <c r="AD30" s="24">
        <v>4.3037974683544304E-2</v>
      </c>
      <c r="AE30" s="224">
        <v>280</v>
      </c>
      <c r="AF30" s="233">
        <v>580</v>
      </c>
      <c r="AG30" s="24">
        <v>0.16</v>
      </c>
      <c r="AH30" s="233">
        <v>510</v>
      </c>
      <c r="AI30" s="233">
        <v>660</v>
      </c>
      <c r="AJ30" s="24">
        <v>0.22621564482029599</v>
      </c>
      <c r="AK30" s="24">
        <v>4.5243128964059201E-2</v>
      </c>
      <c r="AL30" s="224">
        <v>332</v>
      </c>
      <c r="AM30" s="233">
        <v>750</v>
      </c>
      <c r="AN30" s="24">
        <v>0.15384615384615385</v>
      </c>
      <c r="AO30" s="233">
        <v>650</v>
      </c>
      <c r="AP30" s="233">
        <v>860</v>
      </c>
      <c r="AQ30" s="24">
        <v>0.25</v>
      </c>
      <c r="AR30" s="24">
        <v>0.05</v>
      </c>
      <c r="AS30" s="201" t="s">
        <v>339</v>
      </c>
    </row>
    <row r="31" spans="1:45" ht="11.25" x14ac:dyDescent="0.2">
      <c r="B31" s="6" t="s">
        <v>173</v>
      </c>
      <c r="C31" s="224">
        <v>263</v>
      </c>
      <c r="D31" s="233">
        <v>280</v>
      </c>
      <c r="E31" s="24">
        <v>0.21739130434782608</v>
      </c>
      <c r="F31" s="233">
        <v>265</v>
      </c>
      <c r="G31" s="233">
        <v>325</v>
      </c>
      <c r="H31" s="24">
        <v>0.19148936170212766</v>
      </c>
      <c r="I31" s="24">
        <v>3.8297872340425532E-2</v>
      </c>
      <c r="J31" s="224">
        <v>269</v>
      </c>
      <c r="K31" s="233">
        <v>480</v>
      </c>
      <c r="L31" s="24">
        <v>0.12941176470588237</v>
      </c>
      <c r="M31" s="233">
        <v>420</v>
      </c>
      <c r="N31" s="233">
        <v>530</v>
      </c>
      <c r="O31" s="24">
        <v>6.6666666666666666E-2</v>
      </c>
      <c r="P31" s="24">
        <v>1.3333333333333332E-2</v>
      </c>
      <c r="Q31" s="224">
        <v>136</v>
      </c>
      <c r="R31" s="233">
        <v>653</v>
      </c>
      <c r="S31" s="24">
        <v>0.14561403508771931</v>
      </c>
      <c r="T31" s="233">
        <v>557</v>
      </c>
      <c r="U31" s="233">
        <v>728</v>
      </c>
      <c r="V31" s="24">
        <v>0.18727272727272729</v>
      </c>
      <c r="W31" s="24">
        <v>3.7454545454545456E-2</v>
      </c>
      <c r="X31" s="224">
        <v>52</v>
      </c>
      <c r="Y31" s="233">
        <v>498</v>
      </c>
      <c r="Z31" s="24">
        <v>0.18571428571428572</v>
      </c>
      <c r="AA31" s="233">
        <v>455</v>
      </c>
      <c r="AB31" s="233">
        <v>590</v>
      </c>
      <c r="AC31" s="24">
        <v>0.18571428571428572</v>
      </c>
      <c r="AD31" s="24">
        <v>3.7142857142857144E-2</v>
      </c>
      <c r="AE31" s="224">
        <v>184</v>
      </c>
      <c r="AF31" s="233">
        <v>593</v>
      </c>
      <c r="AG31" s="24">
        <v>0.14038461538461539</v>
      </c>
      <c r="AH31" s="233">
        <v>500</v>
      </c>
      <c r="AI31" s="233">
        <v>685</v>
      </c>
      <c r="AJ31" s="24">
        <v>0.20283975659229209</v>
      </c>
      <c r="AK31" s="24">
        <v>4.0567951318458417E-2</v>
      </c>
      <c r="AL31" s="224">
        <v>130</v>
      </c>
      <c r="AM31" s="233">
        <v>740</v>
      </c>
      <c r="AN31" s="24">
        <v>8.8235294117647065E-2</v>
      </c>
      <c r="AO31" s="233">
        <v>600</v>
      </c>
      <c r="AP31" s="233">
        <v>850</v>
      </c>
      <c r="AQ31" s="24">
        <v>0.13846153846153847</v>
      </c>
      <c r="AR31" s="24">
        <v>2.7692307692307693E-2</v>
      </c>
      <c r="AS31" s="201" t="s">
        <v>339</v>
      </c>
    </row>
    <row r="32" spans="1:45" ht="11.25" x14ac:dyDescent="0.2">
      <c r="B32" s="6" t="s">
        <v>174</v>
      </c>
      <c r="C32" s="224">
        <v>241</v>
      </c>
      <c r="D32" s="233">
        <v>420</v>
      </c>
      <c r="E32" s="24">
        <v>0.2</v>
      </c>
      <c r="F32" s="233">
        <v>350</v>
      </c>
      <c r="G32" s="233">
        <v>450</v>
      </c>
      <c r="H32" s="24">
        <v>0.2</v>
      </c>
      <c r="I32" s="24">
        <v>0.04</v>
      </c>
      <c r="J32" s="224">
        <v>605</v>
      </c>
      <c r="K32" s="233">
        <v>525</v>
      </c>
      <c r="L32" s="24">
        <v>0.1797752808988764</v>
      </c>
      <c r="M32" s="233">
        <v>470</v>
      </c>
      <c r="N32" s="233">
        <v>600</v>
      </c>
      <c r="O32" s="24">
        <v>0.16666666666666666</v>
      </c>
      <c r="P32" s="24">
        <v>3.3333333333333333E-2</v>
      </c>
      <c r="Q32" s="224">
        <v>173</v>
      </c>
      <c r="R32" s="233">
        <v>750</v>
      </c>
      <c r="S32" s="24">
        <v>0.15384615384615385</v>
      </c>
      <c r="T32" s="233">
        <v>630</v>
      </c>
      <c r="U32" s="233">
        <v>885</v>
      </c>
      <c r="V32" s="24">
        <v>0.19047619047619047</v>
      </c>
      <c r="W32" s="24">
        <v>3.8095238095238092E-2</v>
      </c>
      <c r="X32" s="224">
        <v>42</v>
      </c>
      <c r="Y32" s="233">
        <v>548</v>
      </c>
      <c r="Z32" s="24">
        <v>7.4509803921568626E-2</v>
      </c>
      <c r="AA32" s="233">
        <v>485</v>
      </c>
      <c r="AB32" s="233">
        <v>600</v>
      </c>
      <c r="AC32" s="24">
        <v>4.3809523809523812E-2</v>
      </c>
      <c r="AD32" s="24">
        <v>8.7619047619047624E-3</v>
      </c>
      <c r="AE32" s="224">
        <v>159</v>
      </c>
      <c r="AF32" s="233">
        <v>780</v>
      </c>
      <c r="AG32" s="24">
        <v>0.13043478260869565</v>
      </c>
      <c r="AH32" s="233">
        <v>650</v>
      </c>
      <c r="AI32" s="233">
        <v>900</v>
      </c>
      <c r="AJ32" s="24">
        <v>0.2</v>
      </c>
      <c r="AK32" s="24">
        <v>0.04</v>
      </c>
      <c r="AL32" s="224">
        <v>174</v>
      </c>
      <c r="AM32" s="233">
        <v>1050</v>
      </c>
      <c r="AN32" s="24">
        <v>0.10526315789473684</v>
      </c>
      <c r="AO32" s="233">
        <v>860</v>
      </c>
      <c r="AP32" s="233">
        <v>1350</v>
      </c>
      <c r="AQ32" s="24">
        <v>0.17318435754189945</v>
      </c>
      <c r="AR32" s="24">
        <v>3.4636871508379893E-2</v>
      </c>
      <c r="AS32" s="201" t="s">
        <v>339</v>
      </c>
    </row>
    <row r="33" spans="1:45" ht="11.25" x14ac:dyDescent="0.2">
      <c r="B33" s="6" t="s">
        <v>175</v>
      </c>
      <c r="C33" s="224">
        <v>39</v>
      </c>
      <c r="D33" s="233">
        <v>420</v>
      </c>
      <c r="E33" s="24">
        <v>0.18309859154929578</v>
      </c>
      <c r="F33" s="233">
        <v>243</v>
      </c>
      <c r="G33" s="233">
        <v>450</v>
      </c>
      <c r="H33" s="24">
        <v>0.14130434782608695</v>
      </c>
      <c r="I33" s="24">
        <v>2.8260869565217388E-2</v>
      </c>
      <c r="J33" s="224">
        <v>260</v>
      </c>
      <c r="K33" s="233">
        <v>520</v>
      </c>
      <c r="L33" s="24">
        <v>0.18181818181818182</v>
      </c>
      <c r="M33" s="233">
        <v>460</v>
      </c>
      <c r="N33" s="233">
        <v>575</v>
      </c>
      <c r="O33" s="24">
        <v>0.20930232558139536</v>
      </c>
      <c r="P33" s="24">
        <v>4.1860465116279069E-2</v>
      </c>
      <c r="Q33" s="224">
        <v>70</v>
      </c>
      <c r="R33" s="233">
        <v>675</v>
      </c>
      <c r="S33" s="24">
        <v>3.8461538461538464E-2</v>
      </c>
      <c r="T33" s="233">
        <v>595</v>
      </c>
      <c r="U33" s="233">
        <v>750</v>
      </c>
      <c r="V33" s="24">
        <v>0.11570247933884298</v>
      </c>
      <c r="W33" s="24">
        <v>2.3140495867768597E-2</v>
      </c>
      <c r="X33" s="224">
        <v>23</v>
      </c>
      <c r="Y33" s="233">
        <v>525</v>
      </c>
      <c r="Z33" s="24">
        <v>0.14130434782608695</v>
      </c>
      <c r="AA33" s="233">
        <v>410</v>
      </c>
      <c r="AB33" s="233">
        <v>600</v>
      </c>
      <c r="AC33" s="24">
        <v>0.10526315789473684</v>
      </c>
      <c r="AD33" s="24">
        <v>2.1052631578947368E-2</v>
      </c>
      <c r="AE33" s="224">
        <v>75</v>
      </c>
      <c r="AF33" s="233">
        <v>750</v>
      </c>
      <c r="AG33" s="24">
        <v>7.1428571428571425E-2</v>
      </c>
      <c r="AH33" s="233">
        <v>600</v>
      </c>
      <c r="AI33" s="233">
        <v>830</v>
      </c>
      <c r="AJ33" s="24">
        <v>0.15384615384615385</v>
      </c>
      <c r="AK33" s="24">
        <v>3.0769230769230771E-2</v>
      </c>
      <c r="AL33" s="224">
        <v>95</v>
      </c>
      <c r="AM33" s="233">
        <v>1050</v>
      </c>
      <c r="AN33" s="24">
        <v>7.1428571428571425E-2</v>
      </c>
      <c r="AO33" s="233">
        <v>850</v>
      </c>
      <c r="AP33" s="233">
        <v>1290</v>
      </c>
      <c r="AQ33" s="24">
        <v>0.16666666666666666</v>
      </c>
      <c r="AR33" s="24">
        <v>3.3333333333333333E-2</v>
      </c>
      <c r="AS33" s="201" t="s">
        <v>339</v>
      </c>
    </row>
    <row r="34" spans="1:45" ht="11.25" x14ac:dyDescent="0.2">
      <c r="B34" s="6" t="s">
        <v>176</v>
      </c>
      <c r="C34" s="224">
        <v>136</v>
      </c>
      <c r="D34" s="233">
        <v>420</v>
      </c>
      <c r="E34" s="24">
        <v>0.13513513513513514</v>
      </c>
      <c r="F34" s="233">
        <v>360</v>
      </c>
      <c r="G34" s="233">
        <v>458</v>
      </c>
      <c r="H34" s="24">
        <v>0.10526315789473684</v>
      </c>
      <c r="I34" s="24">
        <v>2.1052631578947368E-2</v>
      </c>
      <c r="J34" s="224">
        <v>363</v>
      </c>
      <c r="K34" s="233">
        <v>510</v>
      </c>
      <c r="L34" s="24">
        <v>0.2289156626506024</v>
      </c>
      <c r="M34" s="233">
        <v>450</v>
      </c>
      <c r="N34" s="233">
        <v>580</v>
      </c>
      <c r="O34" s="24">
        <v>0.27500000000000002</v>
      </c>
      <c r="P34" s="24">
        <v>5.5000000000000007E-2</v>
      </c>
      <c r="Q34" s="224">
        <v>169</v>
      </c>
      <c r="R34" s="233">
        <v>610</v>
      </c>
      <c r="S34" s="24">
        <v>0.15094339622641509</v>
      </c>
      <c r="T34" s="233">
        <v>550</v>
      </c>
      <c r="U34" s="233">
        <v>680</v>
      </c>
      <c r="V34" s="24">
        <v>0.19607843137254902</v>
      </c>
      <c r="W34" s="24">
        <v>3.9215686274509803E-2</v>
      </c>
      <c r="X34" s="224">
        <v>32</v>
      </c>
      <c r="Y34" s="233">
        <v>495</v>
      </c>
      <c r="Z34" s="24">
        <v>0.15116279069767441</v>
      </c>
      <c r="AA34" s="233">
        <v>450</v>
      </c>
      <c r="AB34" s="233">
        <v>550</v>
      </c>
      <c r="AC34" s="24">
        <v>0.2073170731707317</v>
      </c>
      <c r="AD34" s="24">
        <v>4.1463414634146337E-2</v>
      </c>
      <c r="AE34" s="224">
        <v>180</v>
      </c>
      <c r="AF34" s="233">
        <v>570</v>
      </c>
      <c r="AG34" s="24">
        <v>0.18012422360248448</v>
      </c>
      <c r="AH34" s="233">
        <v>510</v>
      </c>
      <c r="AI34" s="233">
        <v>638</v>
      </c>
      <c r="AJ34" s="24">
        <v>0.26666666666666666</v>
      </c>
      <c r="AK34" s="24">
        <v>5.333333333333333E-2</v>
      </c>
      <c r="AL34" s="224">
        <v>60</v>
      </c>
      <c r="AM34" s="233">
        <v>750</v>
      </c>
      <c r="AN34" s="24">
        <v>0.18110236220472442</v>
      </c>
      <c r="AO34" s="233">
        <v>663</v>
      </c>
      <c r="AP34" s="233">
        <v>820</v>
      </c>
      <c r="AQ34" s="24">
        <v>0.25</v>
      </c>
      <c r="AR34" s="24">
        <v>0.05</v>
      </c>
      <c r="AS34" s="201" t="s">
        <v>339</v>
      </c>
    </row>
    <row r="35" spans="1:45" ht="11.25" x14ac:dyDescent="0.2">
      <c r="B35" s="6" t="s">
        <v>177</v>
      </c>
      <c r="C35" s="224">
        <v>455</v>
      </c>
      <c r="D35" s="233">
        <v>360</v>
      </c>
      <c r="E35" s="24">
        <v>0.2</v>
      </c>
      <c r="F35" s="233">
        <v>290</v>
      </c>
      <c r="G35" s="233">
        <v>430</v>
      </c>
      <c r="H35" s="24">
        <v>0.2857142857142857</v>
      </c>
      <c r="I35" s="24">
        <v>5.7142857142857141E-2</v>
      </c>
      <c r="J35" s="224">
        <v>687</v>
      </c>
      <c r="K35" s="233">
        <v>490</v>
      </c>
      <c r="L35" s="24">
        <v>0.16666666666666666</v>
      </c>
      <c r="M35" s="233">
        <v>430</v>
      </c>
      <c r="N35" s="233">
        <v>580</v>
      </c>
      <c r="O35" s="24">
        <v>0.27272727272727271</v>
      </c>
      <c r="P35" s="24">
        <v>5.4545454545454543E-2</v>
      </c>
      <c r="Q35" s="224">
        <v>258</v>
      </c>
      <c r="R35" s="233">
        <v>560</v>
      </c>
      <c r="S35" s="24">
        <v>0.16666666666666666</v>
      </c>
      <c r="T35" s="233">
        <v>500</v>
      </c>
      <c r="U35" s="233">
        <v>625</v>
      </c>
      <c r="V35" s="24">
        <v>0.16666666666666666</v>
      </c>
      <c r="W35" s="24">
        <v>3.3333333333333333E-2</v>
      </c>
      <c r="X35" s="224">
        <v>44</v>
      </c>
      <c r="Y35" s="233">
        <v>490</v>
      </c>
      <c r="Z35" s="24">
        <v>0.1951219512195122</v>
      </c>
      <c r="AA35" s="233">
        <v>450</v>
      </c>
      <c r="AB35" s="233">
        <v>543</v>
      </c>
      <c r="AC35" s="24">
        <v>0.24681933842239187</v>
      </c>
      <c r="AD35" s="24">
        <v>4.9363867684478376E-2</v>
      </c>
      <c r="AE35" s="224">
        <v>227</v>
      </c>
      <c r="AF35" s="233">
        <v>550</v>
      </c>
      <c r="AG35" s="24">
        <v>0.19565217391304349</v>
      </c>
      <c r="AH35" s="233">
        <v>500</v>
      </c>
      <c r="AI35" s="233">
        <v>600</v>
      </c>
      <c r="AJ35" s="24">
        <v>0.22222222222222221</v>
      </c>
      <c r="AK35" s="24">
        <v>4.4444444444444439E-2</v>
      </c>
      <c r="AL35" s="224">
        <v>95</v>
      </c>
      <c r="AM35" s="233">
        <v>670</v>
      </c>
      <c r="AN35" s="24">
        <v>0.17543859649122806</v>
      </c>
      <c r="AO35" s="233">
        <v>580</v>
      </c>
      <c r="AP35" s="233">
        <v>795</v>
      </c>
      <c r="AQ35" s="24">
        <v>0.2072072072072072</v>
      </c>
      <c r="AR35" s="24">
        <v>4.1441441441441441E-2</v>
      </c>
      <c r="AS35" s="201" t="s">
        <v>339</v>
      </c>
    </row>
    <row r="36" spans="1:45" ht="11.25" x14ac:dyDescent="0.2">
      <c r="B36" s="6" t="s">
        <v>178</v>
      </c>
      <c r="C36" s="224">
        <v>34</v>
      </c>
      <c r="D36" s="233">
        <v>400</v>
      </c>
      <c r="E36" s="24">
        <v>0.1111111111111111</v>
      </c>
      <c r="F36" s="233">
        <v>380</v>
      </c>
      <c r="G36" s="233">
        <v>430</v>
      </c>
      <c r="H36" s="24">
        <v>8.1081081081081086E-2</v>
      </c>
      <c r="I36" s="24">
        <v>1.6216216216216217E-2</v>
      </c>
      <c r="J36" s="224">
        <v>227</v>
      </c>
      <c r="K36" s="233">
        <v>505</v>
      </c>
      <c r="L36" s="24">
        <v>0.1744186046511628</v>
      </c>
      <c r="M36" s="233">
        <v>465</v>
      </c>
      <c r="N36" s="233">
        <v>550</v>
      </c>
      <c r="O36" s="24">
        <v>0.20238095238095238</v>
      </c>
      <c r="P36" s="24">
        <v>4.0476190476190478E-2</v>
      </c>
      <c r="Q36" s="224">
        <v>125</v>
      </c>
      <c r="R36" s="233">
        <v>600</v>
      </c>
      <c r="S36" s="24">
        <v>0.15384615384615385</v>
      </c>
      <c r="T36" s="233">
        <v>525</v>
      </c>
      <c r="U36" s="233">
        <v>675</v>
      </c>
      <c r="V36" s="24">
        <v>0.27659574468085107</v>
      </c>
      <c r="W36" s="24">
        <v>5.5319148936170216E-2</v>
      </c>
      <c r="X36" s="224">
        <v>25</v>
      </c>
      <c r="Y36" s="233">
        <v>465</v>
      </c>
      <c r="Z36" s="24">
        <v>7.3903002309468821E-2</v>
      </c>
      <c r="AA36" s="233">
        <v>410</v>
      </c>
      <c r="AB36" s="233">
        <v>570</v>
      </c>
      <c r="AC36" s="24">
        <v>0.10714285714285714</v>
      </c>
      <c r="AD36" s="24">
        <v>2.1428571428571429E-2</v>
      </c>
      <c r="AE36" s="224">
        <v>172</v>
      </c>
      <c r="AF36" s="233">
        <v>600</v>
      </c>
      <c r="AG36" s="24">
        <v>0.14285714285714285</v>
      </c>
      <c r="AH36" s="233">
        <v>550</v>
      </c>
      <c r="AI36" s="233">
        <v>700</v>
      </c>
      <c r="AJ36" s="24">
        <v>0.33333333333333331</v>
      </c>
      <c r="AK36" s="24">
        <v>6.6666666666666666E-2</v>
      </c>
      <c r="AL36" s="224">
        <v>204</v>
      </c>
      <c r="AM36" s="233">
        <v>745</v>
      </c>
      <c r="AN36" s="24">
        <v>0.14615384615384616</v>
      </c>
      <c r="AO36" s="233">
        <v>650</v>
      </c>
      <c r="AP36" s="233">
        <v>850</v>
      </c>
      <c r="AQ36" s="24">
        <v>0.24166666666666667</v>
      </c>
      <c r="AR36" s="24">
        <v>4.8333333333333332E-2</v>
      </c>
      <c r="AS36" s="201" t="s">
        <v>339</v>
      </c>
    </row>
    <row r="37" spans="1:45" ht="11.25" x14ac:dyDescent="0.2">
      <c r="B37" s="6" t="s">
        <v>179</v>
      </c>
      <c r="C37" s="224">
        <v>360</v>
      </c>
      <c r="D37" s="233">
        <v>400</v>
      </c>
      <c r="E37" s="24">
        <v>0.14285714285714285</v>
      </c>
      <c r="F37" s="233">
        <v>298</v>
      </c>
      <c r="G37" s="233">
        <v>453</v>
      </c>
      <c r="H37" s="24">
        <v>8.1081081081081086E-2</v>
      </c>
      <c r="I37" s="24">
        <v>1.6216216216216217E-2</v>
      </c>
      <c r="J37" s="224">
        <v>447</v>
      </c>
      <c r="K37" s="233">
        <v>550</v>
      </c>
      <c r="L37" s="24">
        <v>0.22222222222222221</v>
      </c>
      <c r="M37" s="233">
        <v>480</v>
      </c>
      <c r="N37" s="233">
        <v>600</v>
      </c>
      <c r="O37" s="24">
        <v>0.22222222222222221</v>
      </c>
      <c r="P37" s="24">
        <v>4.4444444444444439E-2</v>
      </c>
      <c r="Q37" s="224">
        <v>55</v>
      </c>
      <c r="R37" s="233">
        <v>800</v>
      </c>
      <c r="S37" s="24">
        <v>0.23076923076923078</v>
      </c>
      <c r="T37" s="233">
        <v>650</v>
      </c>
      <c r="U37" s="233">
        <v>950</v>
      </c>
      <c r="V37" s="24">
        <v>0.33333333333333331</v>
      </c>
      <c r="W37" s="24">
        <v>6.6666666666666666E-2</v>
      </c>
      <c r="X37" s="224">
        <v>34</v>
      </c>
      <c r="Y37" s="233">
        <v>638</v>
      </c>
      <c r="Z37" s="24">
        <v>6.3333333333333339E-2</v>
      </c>
      <c r="AA37" s="233">
        <v>565</v>
      </c>
      <c r="AB37" s="233">
        <v>750</v>
      </c>
      <c r="AC37" s="24">
        <v>9.0598290598290596E-2</v>
      </c>
      <c r="AD37" s="24">
        <v>1.8119658119658121E-2</v>
      </c>
      <c r="AE37" s="224">
        <v>56</v>
      </c>
      <c r="AF37" s="233">
        <v>780</v>
      </c>
      <c r="AG37" s="24">
        <v>0.04</v>
      </c>
      <c r="AH37" s="233">
        <v>665</v>
      </c>
      <c r="AI37" s="233">
        <v>878</v>
      </c>
      <c r="AJ37" s="24">
        <v>0.1223021582733813</v>
      </c>
      <c r="AK37" s="24">
        <v>2.4460431654676259E-2</v>
      </c>
      <c r="AL37" s="224">
        <v>35</v>
      </c>
      <c r="AM37" s="233">
        <v>1100</v>
      </c>
      <c r="AN37" s="24">
        <v>0.1</v>
      </c>
      <c r="AO37" s="233">
        <v>870</v>
      </c>
      <c r="AP37" s="233">
        <v>1348</v>
      </c>
      <c r="AQ37" s="24">
        <v>0.10552763819095477</v>
      </c>
      <c r="AR37" s="24">
        <v>2.1105527638190954E-2</v>
      </c>
      <c r="AS37" s="201" t="s">
        <v>339</v>
      </c>
    </row>
    <row r="38" spans="1:45" ht="11.25" x14ac:dyDescent="0.2">
      <c r="B38" s="6" t="s">
        <v>180</v>
      </c>
      <c r="C38" s="224">
        <v>64</v>
      </c>
      <c r="D38" s="233">
        <v>463</v>
      </c>
      <c r="E38" s="24">
        <v>0.21842105263157896</v>
      </c>
      <c r="F38" s="233">
        <v>403</v>
      </c>
      <c r="G38" s="233">
        <v>520</v>
      </c>
      <c r="H38" s="24">
        <v>0.28611111111111109</v>
      </c>
      <c r="I38" s="24">
        <v>5.7222222222222216E-2</v>
      </c>
      <c r="J38" s="224">
        <v>253</v>
      </c>
      <c r="K38" s="233">
        <v>550</v>
      </c>
      <c r="L38" s="24">
        <v>0.19565217391304349</v>
      </c>
      <c r="M38" s="233">
        <v>495</v>
      </c>
      <c r="N38" s="233">
        <v>650</v>
      </c>
      <c r="O38" s="24">
        <v>0.30952380952380953</v>
      </c>
      <c r="P38" s="24">
        <v>6.1904761904761907E-2</v>
      </c>
      <c r="Q38" s="224">
        <v>205</v>
      </c>
      <c r="R38" s="233">
        <v>595</v>
      </c>
      <c r="S38" s="24">
        <v>0.10185185185185185</v>
      </c>
      <c r="T38" s="233">
        <v>540</v>
      </c>
      <c r="U38" s="233">
        <v>650</v>
      </c>
      <c r="V38" s="24">
        <v>0.20202020202020202</v>
      </c>
      <c r="W38" s="24">
        <v>4.0404040404040401E-2</v>
      </c>
      <c r="X38" s="224">
        <v>23</v>
      </c>
      <c r="Y38" s="233">
        <v>510</v>
      </c>
      <c r="Z38" s="24">
        <v>0.13333333333333333</v>
      </c>
      <c r="AA38" s="233">
        <v>480</v>
      </c>
      <c r="AB38" s="233">
        <v>545</v>
      </c>
      <c r="AC38" s="24">
        <v>0.24390243902439024</v>
      </c>
      <c r="AD38" s="24">
        <v>4.878048780487805E-2</v>
      </c>
      <c r="AE38" s="224">
        <v>480</v>
      </c>
      <c r="AF38" s="233">
        <v>553</v>
      </c>
      <c r="AG38" s="24">
        <v>0.12170385395537525</v>
      </c>
      <c r="AH38" s="233">
        <v>520</v>
      </c>
      <c r="AI38" s="233">
        <v>620</v>
      </c>
      <c r="AJ38" s="24">
        <v>0.22888888888888889</v>
      </c>
      <c r="AK38" s="24">
        <v>4.5777777777777778E-2</v>
      </c>
      <c r="AL38" s="224">
        <v>485</v>
      </c>
      <c r="AM38" s="233">
        <v>680</v>
      </c>
      <c r="AN38" s="24">
        <v>0.1623931623931624</v>
      </c>
      <c r="AO38" s="233">
        <v>600</v>
      </c>
      <c r="AP38" s="233">
        <v>780</v>
      </c>
      <c r="AQ38" s="24">
        <v>0.25925925925925924</v>
      </c>
      <c r="AR38" s="24">
        <v>5.185185185185185E-2</v>
      </c>
      <c r="AS38" s="201" t="s">
        <v>339</v>
      </c>
    </row>
    <row r="39" spans="1:45" ht="11.25" x14ac:dyDescent="0.2">
      <c r="B39" s="6" t="s">
        <v>181</v>
      </c>
      <c r="C39" s="224">
        <v>823</v>
      </c>
      <c r="D39" s="233">
        <v>335</v>
      </c>
      <c r="E39" s="24">
        <v>0.11666666666666667</v>
      </c>
      <c r="F39" s="233">
        <v>296</v>
      </c>
      <c r="G39" s="233">
        <v>420</v>
      </c>
      <c r="H39" s="24">
        <v>4.6875E-2</v>
      </c>
      <c r="I39" s="24">
        <v>9.3749999999999997E-3</v>
      </c>
      <c r="J39" s="224">
        <v>634</v>
      </c>
      <c r="K39" s="233">
        <v>539</v>
      </c>
      <c r="L39" s="24">
        <v>0.25348837209302327</v>
      </c>
      <c r="M39" s="233">
        <v>470</v>
      </c>
      <c r="N39" s="233">
        <v>610</v>
      </c>
      <c r="O39" s="24">
        <v>0.17173913043478262</v>
      </c>
      <c r="P39" s="24">
        <v>3.4347826086956523E-2</v>
      </c>
      <c r="Q39" s="224">
        <v>88</v>
      </c>
      <c r="R39" s="233">
        <v>798</v>
      </c>
      <c r="S39" s="24">
        <v>0.16496350364963502</v>
      </c>
      <c r="T39" s="233">
        <v>665</v>
      </c>
      <c r="U39" s="233">
        <v>1029</v>
      </c>
      <c r="V39" s="24">
        <v>0.21276595744680851</v>
      </c>
      <c r="W39" s="24">
        <v>4.2553191489361701E-2</v>
      </c>
      <c r="X39" s="224">
        <v>51</v>
      </c>
      <c r="Y39" s="233">
        <v>675</v>
      </c>
      <c r="Z39" s="24">
        <v>0.125</v>
      </c>
      <c r="AA39" s="233">
        <v>565</v>
      </c>
      <c r="AB39" s="233">
        <v>740</v>
      </c>
      <c r="AC39" s="24">
        <v>0.15384615384615385</v>
      </c>
      <c r="AD39" s="24">
        <v>3.0769230769230771E-2</v>
      </c>
      <c r="AE39" s="224">
        <v>67</v>
      </c>
      <c r="AF39" s="233">
        <v>850</v>
      </c>
      <c r="AG39" s="24">
        <v>6.25E-2</v>
      </c>
      <c r="AH39" s="233">
        <v>750</v>
      </c>
      <c r="AI39" s="233">
        <v>925</v>
      </c>
      <c r="AJ39" s="24">
        <v>0.15176151761517614</v>
      </c>
      <c r="AK39" s="24">
        <v>3.035230352303523E-2</v>
      </c>
      <c r="AL39" s="224">
        <v>48</v>
      </c>
      <c r="AM39" s="233">
        <v>1100</v>
      </c>
      <c r="AN39" s="24">
        <v>0</v>
      </c>
      <c r="AO39" s="233">
        <v>950</v>
      </c>
      <c r="AP39" s="233">
        <v>1473</v>
      </c>
      <c r="AQ39" s="24">
        <v>0.1</v>
      </c>
      <c r="AR39" s="24">
        <v>0.02</v>
      </c>
      <c r="AS39" s="201" t="s">
        <v>339</v>
      </c>
    </row>
    <row r="40" spans="1:45" ht="11.25" x14ac:dyDescent="0.2">
      <c r="B40" s="6" t="s">
        <v>182</v>
      </c>
      <c r="C40" s="224">
        <v>50</v>
      </c>
      <c r="D40" s="233">
        <v>420</v>
      </c>
      <c r="E40" s="24">
        <v>0.13513513513513514</v>
      </c>
      <c r="F40" s="233">
        <v>380</v>
      </c>
      <c r="G40" s="233">
        <v>450</v>
      </c>
      <c r="H40" s="24">
        <v>7.6923076923076927E-2</v>
      </c>
      <c r="I40" s="24">
        <v>1.5384615384615385E-2</v>
      </c>
      <c r="J40" s="224">
        <v>387</v>
      </c>
      <c r="K40" s="233">
        <v>520</v>
      </c>
      <c r="L40" s="24">
        <v>0.20930232558139536</v>
      </c>
      <c r="M40" s="233">
        <v>450</v>
      </c>
      <c r="N40" s="233">
        <v>560</v>
      </c>
      <c r="O40" s="24">
        <v>0.18181818181818182</v>
      </c>
      <c r="P40" s="24">
        <v>3.6363636363636362E-2</v>
      </c>
      <c r="Q40" s="224">
        <v>128</v>
      </c>
      <c r="R40" s="233">
        <v>705</v>
      </c>
      <c r="S40" s="24">
        <v>0.14634146341463414</v>
      </c>
      <c r="T40" s="233">
        <v>638</v>
      </c>
      <c r="U40" s="233">
        <v>850</v>
      </c>
      <c r="V40" s="24">
        <v>0.21551724137931033</v>
      </c>
      <c r="W40" s="24">
        <v>4.3103448275862065E-2</v>
      </c>
      <c r="X40" s="224">
        <v>23</v>
      </c>
      <c r="Y40" s="233">
        <v>600</v>
      </c>
      <c r="Z40" s="24">
        <v>0.1111111111111111</v>
      </c>
      <c r="AA40" s="233">
        <v>550</v>
      </c>
      <c r="AB40" s="233">
        <v>690</v>
      </c>
      <c r="AC40" s="24">
        <v>0.15384615384615385</v>
      </c>
      <c r="AD40" s="24">
        <v>3.0769230769230771E-2</v>
      </c>
      <c r="AE40" s="224">
        <v>111</v>
      </c>
      <c r="AF40" s="233">
        <v>800</v>
      </c>
      <c r="AG40" s="24">
        <v>0.14285714285714285</v>
      </c>
      <c r="AH40" s="233">
        <v>700</v>
      </c>
      <c r="AI40" s="233">
        <v>945</v>
      </c>
      <c r="AJ40" s="24">
        <v>0.20300751879699247</v>
      </c>
      <c r="AK40" s="24">
        <v>4.0601503759398493E-2</v>
      </c>
      <c r="AL40" s="224">
        <v>91</v>
      </c>
      <c r="AM40" s="233">
        <v>1200</v>
      </c>
      <c r="AN40" s="24">
        <v>0.2</v>
      </c>
      <c r="AO40" s="233">
        <v>955</v>
      </c>
      <c r="AP40" s="233">
        <v>1400</v>
      </c>
      <c r="AQ40" s="24">
        <v>0.27659574468085107</v>
      </c>
      <c r="AR40" s="24">
        <v>5.5319148936170216E-2</v>
      </c>
      <c r="AS40" s="201" t="s">
        <v>339</v>
      </c>
    </row>
    <row r="41" spans="1:45" ht="11.25" x14ac:dyDescent="0.2">
      <c r="B41" s="6" t="s">
        <v>183</v>
      </c>
      <c r="C41" s="224">
        <v>18</v>
      </c>
      <c r="D41" s="233">
        <v>410</v>
      </c>
      <c r="E41" s="24">
        <v>0.1388888888888889</v>
      </c>
      <c r="F41" s="233">
        <v>350</v>
      </c>
      <c r="G41" s="233">
        <v>420</v>
      </c>
      <c r="H41" s="24">
        <v>0.1388888888888889</v>
      </c>
      <c r="I41" s="24">
        <v>2.777777777777778E-2</v>
      </c>
      <c r="J41" s="224">
        <v>117</v>
      </c>
      <c r="K41" s="233">
        <v>485</v>
      </c>
      <c r="L41" s="24">
        <v>0.15476190476190477</v>
      </c>
      <c r="M41" s="233">
        <v>450</v>
      </c>
      <c r="N41" s="233">
        <v>525</v>
      </c>
      <c r="O41" s="24">
        <v>0.15476190476190477</v>
      </c>
      <c r="P41" s="24">
        <v>3.0952380952380953E-2</v>
      </c>
      <c r="Q41" s="224">
        <v>139</v>
      </c>
      <c r="R41" s="233">
        <v>620</v>
      </c>
      <c r="S41" s="24">
        <v>0.12727272727272726</v>
      </c>
      <c r="T41" s="233">
        <v>555</v>
      </c>
      <c r="U41" s="233">
        <v>685</v>
      </c>
      <c r="V41" s="24">
        <v>0.18095238095238095</v>
      </c>
      <c r="W41" s="24">
        <v>3.619047619047619E-2</v>
      </c>
      <c r="X41" s="224">
        <v>24</v>
      </c>
      <c r="Y41" s="233">
        <v>500</v>
      </c>
      <c r="Z41" s="24">
        <v>0.17647058823529413</v>
      </c>
      <c r="AA41" s="233">
        <v>460</v>
      </c>
      <c r="AB41" s="233">
        <v>570</v>
      </c>
      <c r="AC41" s="24">
        <v>0.25</v>
      </c>
      <c r="AD41" s="24">
        <v>0.05</v>
      </c>
      <c r="AE41" s="224">
        <v>219</v>
      </c>
      <c r="AF41" s="233">
        <v>590</v>
      </c>
      <c r="AG41" s="24">
        <v>0.18</v>
      </c>
      <c r="AH41" s="233">
        <v>525</v>
      </c>
      <c r="AI41" s="233">
        <v>650</v>
      </c>
      <c r="AJ41" s="24">
        <v>0.22916666666666666</v>
      </c>
      <c r="AK41" s="24">
        <v>4.583333333333333E-2</v>
      </c>
      <c r="AL41" s="224">
        <v>160</v>
      </c>
      <c r="AM41" s="233">
        <v>740</v>
      </c>
      <c r="AN41" s="24">
        <v>0.19354838709677419</v>
      </c>
      <c r="AO41" s="233">
        <v>625</v>
      </c>
      <c r="AP41" s="233">
        <v>840</v>
      </c>
      <c r="AQ41" s="24">
        <v>0.27586206896551724</v>
      </c>
      <c r="AR41" s="24">
        <v>5.5172413793103448E-2</v>
      </c>
      <c r="AS41" s="201" t="s">
        <v>339</v>
      </c>
    </row>
    <row r="42" spans="1:45" ht="11.25" x14ac:dyDescent="0.2">
      <c r="B42" s="6" t="s">
        <v>184</v>
      </c>
      <c r="C42" s="224">
        <v>57</v>
      </c>
      <c r="D42" s="233">
        <v>370</v>
      </c>
      <c r="E42" s="24">
        <v>8.8235294117647065E-2</v>
      </c>
      <c r="F42" s="233">
        <v>350</v>
      </c>
      <c r="G42" s="233">
        <v>395</v>
      </c>
      <c r="H42" s="24">
        <v>0.12121212121212122</v>
      </c>
      <c r="I42" s="24">
        <v>2.4242424242424242E-2</v>
      </c>
      <c r="J42" s="224">
        <v>233</v>
      </c>
      <c r="K42" s="233">
        <v>450</v>
      </c>
      <c r="L42" s="24">
        <v>0.13924050632911392</v>
      </c>
      <c r="M42" s="233">
        <v>415</v>
      </c>
      <c r="N42" s="233">
        <v>480</v>
      </c>
      <c r="O42" s="24">
        <v>0.14503816793893129</v>
      </c>
      <c r="P42" s="24">
        <v>2.9007633587786259E-2</v>
      </c>
      <c r="Q42" s="224">
        <v>88</v>
      </c>
      <c r="R42" s="233">
        <v>563</v>
      </c>
      <c r="S42" s="24">
        <v>0.126</v>
      </c>
      <c r="T42" s="233">
        <v>525</v>
      </c>
      <c r="U42" s="233">
        <v>600</v>
      </c>
      <c r="V42" s="24">
        <v>0.18526315789473685</v>
      </c>
      <c r="W42" s="24">
        <v>3.7052631578947372E-2</v>
      </c>
      <c r="X42" s="224">
        <v>54</v>
      </c>
      <c r="Y42" s="233">
        <v>453</v>
      </c>
      <c r="Z42" s="24">
        <v>9.6852300242130748E-2</v>
      </c>
      <c r="AA42" s="233">
        <v>410</v>
      </c>
      <c r="AB42" s="233">
        <v>500</v>
      </c>
      <c r="AC42" s="24">
        <v>0.18276762402088773</v>
      </c>
      <c r="AD42" s="24">
        <v>3.6553524804177548E-2</v>
      </c>
      <c r="AE42" s="224">
        <v>183</v>
      </c>
      <c r="AF42" s="233">
        <v>540</v>
      </c>
      <c r="AG42" s="24">
        <v>0.125</v>
      </c>
      <c r="AH42" s="233">
        <v>490</v>
      </c>
      <c r="AI42" s="233">
        <v>600</v>
      </c>
      <c r="AJ42" s="24">
        <v>0.24711316397228639</v>
      </c>
      <c r="AK42" s="24">
        <v>4.9422632794457279E-2</v>
      </c>
      <c r="AL42" s="224">
        <v>66</v>
      </c>
      <c r="AM42" s="233">
        <v>650</v>
      </c>
      <c r="AN42" s="24">
        <v>0.18181818181818182</v>
      </c>
      <c r="AO42" s="233">
        <v>580</v>
      </c>
      <c r="AP42" s="233">
        <v>770</v>
      </c>
      <c r="AQ42" s="24">
        <v>0.25</v>
      </c>
      <c r="AR42" s="24">
        <v>0.05</v>
      </c>
      <c r="AS42" s="201" t="s">
        <v>339</v>
      </c>
    </row>
    <row r="43" spans="1:45" ht="11.25" x14ac:dyDescent="0.2">
      <c r="B43" s="6" t="s">
        <v>185</v>
      </c>
      <c r="C43" s="224">
        <v>74</v>
      </c>
      <c r="D43" s="233">
        <v>478</v>
      </c>
      <c r="E43" s="24">
        <v>0.29189189189189191</v>
      </c>
      <c r="F43" s="233">
        <v>420</v>
      </c>
      <c r="G43" s="233">
        <v>500</v>
      </c>
      <c r="H43" s="24">
        <v>0.91200000000000003</v>
      </c>
      <c r="I43" s="24">
        <v>0.18240000000000001</v>
      </c>
      <c r="J43" s="224">
        <v>238</v>
      </c>
      <c r="K43" s="233">
        <v>540</v>
      </c>
      <c r="L43" s="24">
        <v>0.2857142857142857</v>
      </c>
      <c r="M43" s="233">
        <v>450</v>
      </c>
      <c r="N43" s="233">
        <v>600</v>
      </c>
      <c r="O43" s="24">
        <v>0.40259740259740262</v>
      </c>
      <c r="P43" s="24">
        <v>8.0519480519480519E-2</v>
      </c>
      <c r="Q43" s="224">
        <v>68</v>
      </c>
      <c r="R43" s="233">
        <v>555</v>
      </c>
      <c r="S43" s="24">
        <v>0.11</v>
      </c>
      <c r="T43" s="233">
        <v>505</v>
      </c>
      <c r="U43" s="233">
        <v>620</v>
      </c>
      <c r="V43" s="24">
        <v>0.20652173913043478</v>
      </c>
      <c r="W43" s="24">
        <v>4.1304347826086954E-2</v>
      </c>
      <c r="X43" s="224">
        <v>28</v>
      </c>
      <c r="Y43" s="233">
        <v>460</v>
      </c>
      <c r="Z43" s="24">
        <v>0.17048346055979643</v>
      </c>
      <c r="AA43" s="233">
        <v>428</v>
      </c>
      <c r="AB43" s="233">
        <v>510</v>
      </c>
      <c r="AC43" s="24">
        <v>0.15</v>
      </c>
      <c r="AD43" s="24">
        <v>0.03</v>
      </c>
      <c r="AE43" s="224">
        <v>291</v>
      </c>
      <c r="AF43" s="233">
        <v>550</v>
      </c>
      <c r="AG43" s="24">
        <v>0.14583333333333334</v>
      </c>
      <c r="AH43" s="233">
        <v>500</v>
      </c>
      <c r="AI43" s="233">
        <v>600</v>
      </c>
      <c r="AJ43" s="24">
        <v>0.22222222222222221</v>
      </c>
      <c r="AK43" s="24">
        <v>4.4444444444444439E-2</v>
      </c>
      <c r="AL43" s="224">
        <v>212</v>
      </c>
      <c r="AM43" s="233">
        <v>650</v>
      </c>
      <c r="AN43" s="24">
        <v>0.1206896551724138</v>
      </c>
      <c r="AO43" s="233">
        <v>580</v>
      </c>
      <c r="AP43" s="233">
        <v>750</v>
      </c>
      <c r="AQ43" s="24">
        <v>0.25482625482625482</v>
      </c>
      <c r="AR43" s="24">
        <v>5.0965250965250966E-2</v>
      </c>
      <c r="AS43" s="201" t="s">
        <v>339</v>
      </c>
    </row>
    <row r="44" spans="1:45" s="23" customFormat="1" ht="11.25" x14ac:dyDescent="0.2">
      <c r="B44" s="23" t="s">
        <v>37</v>
      </c>
      <c r="C44" s="234">
        <v>3461</v>
      </c>
      <c r="D44" s="235">
        <v>385</v>
      </c>
      <c r="E44" s="179">
        <v>0.18461538461538463</v>
      </c>
      <c r="F44" s="235">
        <v>295</v>
      </c>
      <c r="G44" s="235">
        <v>450</v>
      </c>
      <c r="H44" s="179">
        <v>0.16666666666666666</v>
      </c>
      <c r="I44" s="179">
        <v>3.3333333333333333E-2</v>
      </c>
      <c r="J44" s="234">
        <v>6709</v>
      </c>
      <c r="K44" s="235">
        <v>520</v>
      </c>
      <c r="L44" s="179">
        <v>0.20930232558139536</v>
      </c>
      <c r="M44" s="235">
        <v>450</v>
      </c>
      <c r="N44" s="235">
        <v>590</v>
      </c>
      <c r="O44" s="179">
        <v>0.20930232558139536</v>
      </c>
      <c r="P44" s="179">
        <v>4.1860465116279069E-2</v>
      </c>
      <c r="Q44" s="234">
        <v>2274</v>
      </c>
      <c r="R44" s="235">
        <v>630</v>
      </c>
      <c r="S44" s="179">
        <v>0.14545454545454545</v>
      </c>
      <c r="T44" s="235">
        <v>550</v>
      </c>
      <c r="U44" s="235">
        <v>725</v>
      </c>
      <c r="V44" s="179">
        <v>0.21153846153846154</v>
      </c>
      <c r="W44" s="179">
        <v>4.230769230769231E-2</v>
      </c>
      <c r="X44" s="234">
        <v>631</v>
      </c>
      <c r="Y44" s="235">
        <v>500</v>
      </c>
      <c r="Z44" s="179">
        <v>0.1111111111111111</v>
      </c>
      <c r="AA44" s="235">
        <v>450</v>
      </c>
      <c r="AB44" s="235">
        <v>590</v>
      </c>
      <c r="AC44" s="179">
        <v>0.16279069767441862</v>
      </c>
      <c r="AD44" s="179">
        <v>3.255813953488372E-2</v>
      </c>
      <c r="AE44" s="234">
        <v>3320</v>
      </c>
      <c r="AF44" s="235">
        <v>580</v>
      </c>
      <c r="AG44" s="179">
        <v>0.14173228346456693</v>
      </c>
      <c r="AH44" s="235">
        <v>520</v>
      </c>
      <c r="AI44" s="235">
        <v>680</v>
      </c>
      <c r="AJ44" s="179">
        <v>0.22105263157894736</v>
      </c>
      <c r="AK44" s="179">
        <v>4.4210526315789471E-2</v>
      </c>
      <c r="AL44" s="234">
        <v>2578</v>
      </c>
      <c r="AM44" s="235">
        <v>750</v>
      </c>
      <c r="AN44" s="179">
        <v>0.15384615384615385</v>
      </c>
      <c r="AO44" s="235">
        <v>650</v>
      </c>
      <c r="AP44" s="235">
        <v>900</v>
      </c>
      <c r="AQ44" s="179">
        <v>0.25</v>
      </c>
      <c r="AR44" s="179">
        <v>0.05</v>
      </c>
      <c r="AS44" s="10"/>
    </row>
    <row r="45" spans="1:45" ht="11.25" x14ac:dyDescent="0.2">
      <c r="A45" s="6" t="s">
        <v>18</v>
      </c>
      <c r="B45" s="6" t="s">
        <v>186</v>
      </c>
      <c r="C45" s="224">
        <v>37</v>
      </c>
      <c r="D45" s="233">
        <v>350</v>
      </c>
      <c r="E45" s="24">
        <v>0.16666666666666666</v>
      </c>
      <c r="F45" s="233">
        <v>300</v>
      </c>
      <c r="G45" s="233">
        <v>395</v>
      </c>
      <c r="H45" s="24">
        <v>0.1864406779661017</v>
      </c>
      <c r="I45" s="24">
        <v>3.7288135593220341E-2</v>
      </c>
      <c r="J45" s="224">
        <v>392</v>
      </c>
      <c r="K45" s="233">
        <v>450</v>
      </c>
      <c r="L45" s="24">
        <v>6.3829787234042548E-2</v>
      </c>
      <c r="M45" s="233">
        <v>425</v>
      </c>
      <c r="N45" s="233">
        <v>500</v>
      </c>
      <c r="O45" s="24">
        <v>0.18421052631578946</v>
      </c>
      <c r="P45" s="24">
        <v>3.6842105263157891E-2</v>
      </c>
      <c r="Q45" s="224">
        <v>175</v>
      </c>
      <c r="R45" s="233">
        <v>595</v>
      </c>
      <c r="S45" s="24">
        <v>8.1818181818181818E-2</v>
      </c>
      <c r="T45" s="233">
        <v>530</v>
      </c>
      <c r="U45" s="233">
        <v>685</v>
      </c>
      <c r="V45" s="24">
        <v>0.24476987447698745</v>
      </c>
      <c r="W45" s="24">
        <v>4.895397489539749E-2</v>
      </c>
      <c r="X45" s="224">
        <v>48</v>
      </c>
      <c r="Y45" s="233">
        <v>488</v>
      </c>
      <c r="Z45" s="24">
        <v>7.2527472527472533E-2</v>
      </c>
      <c r="AA45" s="233">
        <v>440</v>
      </c>
      <c r="AB45" s="233">
        <v>550</v>
      </c>
      <c r="AC45" s="24">
        <v>0.22613065326633167</v>
      </c>
      <c r="AD45" s="24">
        <v>4.5226130653266333E-2</v>
      </c>
      <c r="AE45" s="224">
        <v>240</v>
      </c>
      <c r="AF45" s="233">
        <v>600</v>
      </c>
      <c r="AG45" s="24">
        <v>9.0909090909090912E-2</v>
      </c>
      <c r="AH45" s="233">
        <v>533</v>
      </c>
      <c r="AI45" s="233">
        <v>670</v>
      </c>
      <c r="AJ45" s="24">
        <v>0.29032258064516131</v>
      </c>
      <c r="AK45" s="24">
        <v>5.8064516129032261E-2</v>
      </c>
      <c r="AL45" s="224">
        <v>116</v>
      </c>
      <c r="AM45" s="233">
        <v>720</v>
      </c>
      <c r="AN45" s="24">
        <v>3.5971223021582732E-2</v>
      </c>
      <c r="AO45" s="233">
        <v>650</v>
      </c>
      <c r="AP45" s="233">
        <v>850</v>
      </c>
      <c r="AQ45" s="24">
        <v>0.2413793103448276</v>
      </c>
      <c r="AR45" s="24">
        <v>4.8275862068965517E-2</v>
      </c>
      <c r="AS45" s="201" t="s">
        <v>339</v>
      </c>
    </row>
    <row r="46" spans="1:45" ht="11.25" x14ac:dyDescent="0.2">
      <c r="B46" s="6" t="s">
        <v>187</v>
      </c>
      <c r="C46" s="224">
        <v>192</v>
      </c>
      <c r="D46" s="233">
        <v>370</v>
      </c>
      <c r="E46" s="24">
        <v>0.15625</v>
      </c>
      <c r="F46" s="233">
        <v>340</v>
      </c>
      <c r="G46" s="233">
        <v>425</v>
      </c>
      <c r="H46" s="24">
        <v>0.12121212121212122</v>
      </c>
      <c r="I46" s="24">
        <v>2.4242424242424242E-2</v>
      </c>
      <c r="J46" s="224">
        <v>634</v>
      </c>
      <c r="K46" s="233">
        <v>510</v>
      </c>
      <c r="L46" s="24">
        <v>0.15909090909090909</v>
      </c>
      <c r="M46" s="233">
        <v>450</v>
      </c>
      <c r="N46" s="233">
        <v>570</v>
      </c>
      <c r="O46" s="24">
        <v>0.13333333333333333</v>
      </c>
      <c r="P46" s="24">
        <v>2.6666666666666665E-2</v>
      </c>
      <c r="Q46" s="224">
        <v>194</v>
      </c>
      <c r="R46" s="233">
        <v>680</v>
      </c>
      <c r="S46" s="24">
        <v>6.25E-2</v>
      </c>
      <c r="T46" s="233">
        <v>590</v>
      </c>
      <c r="U46" s="233">
        <v>750</v>
      </c>
      <c r="V46" s="24">
        <v>0.14285714285714285</v>
      </c>
      <c r="W46" s="24">
        <v>2.8571428571428571E-2</v>
      </c>
      <c r="X46" s="224">
        <v>75</v>
      </c>
      <c r="Y46" s="233">
        <v>550</v>
      </c>
      <c r="Z46" s="24">
        <v>0.12244897959183673</v>
      </c>
      <c r="AA46" s="233">
        <v>485</v>
      </c>
      <c r="AB46" s="233">
        <v>600</v>
      </c>
      <c r="AC46" s="24">
        <v>0.22222222222222221</v>
      </c>
      <c r="AD46" s="24">
        <v>4.4444444444444439E-2</v>
      </c>
      <c r="AE46" s="224">
        <v>360</v>
      </c>
      <c r="AF46" s="233">
        <v>670</v>
      </c>
      <c r="AG46" s="24">
        <v>0.11666666666666667</v>
      </c>
      <c r="AH46" s="233">
        <v>590</v>
      </c>
      <c r="AI46" s="233">
        <v>750</v>
      </c>
      <c r="AJ46" s="24">
        <v>0.21818181818181817</v>
      </c>
      <c r="AK46" s="24">
        <v>4.3636363636363633E-2</v>
      </c>
      <c r="AL46" s="224">
        <v>298</v>
      </c>
      <c r="AM46" s="233">
        <v>950</v>
      </c>
      <c r="AN46" s="24">
        <v>0.14457831325301204</v>
      </c>
      <c r="AO46" s="233">
        <v>800</v>
      </c>
      <c r="AP46" s="233">
        <v>1100</v>
      </c>
      <c r="AQ46" s="24">
        <v>0.26666666666666666</v>
      </c>
      <c r="AR46" s="24">
        <v>5.333333333333333E-2</v>
      </c>
      <c r="AS46" s="201" t="s">
        <v>339</v>
      </c>
    </row>
    <row r="47" spans="1:45" ht="11.25" x14ac:dyDescent="0.2">
      <c r="B47" s="6" t="s">
        <v>188</v>
      </c>
      <c r="C47" s="224">
        <v>53</v>
      </c>
      <c r="D47" s="233">
        <v>450</v>
      </c>
      <c r="E47" s="24">
        <v>0.125</v>
      </c>
      <c r="F47" s="233">
        <v>410</v>
      </c>
      <c r="G47" s="233">
        <v>470</v>
      </c>
      <c r="H47" s="24">
        <v>0.125</v>
      </c>
      <c r="I47" s="24">
        <v>2.5000000000000001E-2</v>
      </c>
      <c r="J47" s="224">
        <v>273</v>
      </c>
      <c r="K47" s="233">
        <v>610</v>
      </c>
      <c r="L47" s="24">
        <v>0.10909090909090909</v>
      </c>
      <c r="M47" s="233">
        <v>550</v>
      </c>
      <c r="N47" s="233">
        <v>700</v>
      </c>
      <c r="O47" s="24">
        <v>0.11926605504587157</v>
      </c>
      <c r="P47" s="24">
        <v>2.3853211009174313E-2</v>
      </c>
      <c r="Q47" s="224">
        <v>117</v>
      </c>
      <c r="R47" s="233">
        <v>995</v>
      </c>
      <c r="S47" s="24">
        <v>0.17058823529411765</v>
      </c>
      <c r="T47" s="233">
        <v>795</v>
      </c>
      <c r="U47" s="233">
        <v>1400</v>
      </c>
      <c r="V47" s="24">
        <v>0.32666666666666666</v>
      </c>
      <c r="W47" s="24">
        <v>6.5333333333333327E-2</v>
      </c>
      <c r="X47" s="224">
        <v>22</v>
      </c>
      <c r="Y47" s="233">
        <v>735</v>
      </c>
      <c r="Z47" s="24">
        <v>0.18548387096774194</v>
      </c>
      <c r="AA47" s="233">
        <v>625</v>
      </c>
      <c r="AB47" s="233">
        <v>850</v>
      </c>
      <c r="AC47" s="24">
        <v>0.22909698996655517</v>
      </c>
      <c r="AD47" s="24">
        <v>4.5819397993311035E-2</v>
      </c>
      <c r="AE47" s="224">
        <v>105</v>
      </c>
      <c r="AF47" s="233">
        <v>1100</v>
      </c>
      <c r="AG47" s="24">
        <v>0.16402116402116401</v>
      </c>
      <c r="AH47" s="233">
        <v>850</v>
      </c>
      <c r="AI47" s="233">
        <v>1295</v>
      </c>
      <c r="AJ47" s="24">
        <v>0.21546961325966851</v>
      </c>
      <c r="AK47" s="24">
        <v>4.3093922651933701E-2</v>
      </c>
      <c r="AL47" s="224">
        <v>99</v>
      </c>
      <c r="AM47" s="233">
        <v>1500</v>
      </c>
      <c r="AN47" s="24">
        <v>0</v>
      </c>
      <c r="AO47" s="233">
        <v>1150</v>
      </c>
      <c r="AP47" s="233">
        <v>1990</v>
      </c>
      <c r="AQ47" s="24">
        <v>0.18953211736716891</v>
      </c>
      <c r="AR47" s="24">
        <v>3.790642347343378E-2</v>
      </c>
      <c r="AS47" s="201" t="s">
        <v>339</v>
      </c>
    </row>
    <row r="48" spans="1:45" ht="11.25" x14ac:dyDescent="0.2">
      <c r="B48" s="6" t="s">
        <v>189</v>
      </c>
      <c r="C48" s="224">
        <v>12</v>
      </c>
      <c r="D48" s="233">
        <v>268</v>
      </c>
      <c r="E48" s="24">
        <v>-7.4074074074074077E-3</v>
      </c>
      <c r="F48" s="233">
        <v>224</v>
      </c>
      <c r="G48" s="233">
        <v>330</v>
      </c>
      <c r="H48" s="24">
        <v>-0.37674418604651161</v>
      </c>
      <c r="I48" s="24">
        <v>-7.5348837209302327E-2</v>
      </c>
      <c r="J48" s="224">
        <v>54</v>
      </c>
      <c r="K48" s="233">
        <v>553</v>
      </c>
      <c r="L48" s="24">
        <v>0.15690376569037656</v>
      </c>
      <c r="M48" s="233">
        <v>490</v>
      </c>
      <c r="N48" s="233">
        <v>625</v>
      </c>
      <c r="O48" s="24">
        <v>0.20742358078602621</v>
      </c>
      <c r="P48" s="24">
        <v>4.148471615720524E-2</v>
      </c>
      <c r="Q48" s="224">
        <v>36</v>
      </c>
      <c r="R48" s="233">
        <v>695</v>
      </c>
      <c r="S48" s="24">
        <v>6.9230769230769235E-2</v>
      </c>
      <c r="T48" s="233">
        <v>623</v>
      </c>
      <c r="U48" s="233">
        <v>798</v>
      </c>
      <c r="V48" s="24">
        <v>3.2689450222882617E-2</v>
      </c>
      <c r="W48" s="24">
        <v>6.5378900445765232E-3</v>
      </c>
      <c r="X48" s="224">
        <v>28</v>
      </c>
      <c r="Y48" s="233">
        <v>575</v>
      </c>
      <c r="Z48" s="24">
        <v>9.9426386233269604E-2</v>
      </c>
      <c r="AA48" s="233">
        <v>548</v>
      </c>
      <c r="AB48" s="233">
        <v>638</v>
      </c>
      <c r="AC48" s="24">
        <v>0.10576923076923077</v>
      </c>
      <c r="AD48" s="24">
        <v>2.1153846153846155E-2</v>
      </c>
      <c r="AE48" s="224">
        <v>81</v>
      </c>
      <c r="AF48" s="233">
        <v>800</v>
      </c>
      <c r="AG48" s="24">
        <v>0.14285714285714285</v>
      </c>
      <c r="AH48" s="233">
        <v>700</v>
      </c>
      <c r="AI48" s="233">
        <v>925</v>
      </c>
      <c r="AJ48" s="24">
        <v>0.22137404580152673</v>
      </c>
      <c r="AK48" s="24">
        <v>4.4274809160305344E-2</v>
      </c>
      <c r="AL48" s="224">
        <v>80</v>
      </c>
      <c r="AM48" s="233">
        <v>1195</v>
      </c>
      <c r="AN48" s="24">
        <v>6.222222222222222E-2</v>
      </c>
      <c r="AO48" s="233">
        <v>995</v>
      </c>
      <c r="AP48" s="233">
        <v>1423</v>
      </c>
      <c r="AQ48" s="24">
        <v>0.1380952380952381</v>
      </c>
      <c r="AR48" s="24">
        <v>2.7619047619047619E-2</v>
      </c>
      <c r="AS48" s="201" t="s">
        <v>339</v>
      </c>
    </row>
    <row r="49" spans="1:45" ht="11.25" x14ac:dyDescent="0.2">
      <c r="B49" s="6" t="s">
        <v>190</v>
      </c>
      <c r="C49" s="224">
        <v>352</v>
      </c>
      <c r="D49" s="233">
        <v>368</v>
      </c>
      <c r="E49" s="24">
        <v>0.22666666666666666</v>
      </c>
      <c r="F49" s="233">
        <v>330</v>
      </c>
      <c r="G49" s="233">
        <v>415</v>
      </c>
      <c r="H49" s="24">
        <v>0.18709677419354839</v>
      </c>
      <c r="I49" s="24">
        <v>3.741935483870968E-2</v>
      </c>
      <c r="J49" s="224">
        <v>528</v>
      </c>
      <c r="K49" s="233">
        <v>530</v>
      </c>
      <c r="L49" s="24">
        <v>0.23255813953488372</v>
      </c>
      <c r="M49" s="233">
        <v>450</v>
      </c>
      <c r="N49" s="233">
        <v>600</v>
      </c>
      <c r="O49" s="24">
        <v>0.17777777777777778</v>
      </c>
      <c r="P49" s="24">
        <v>3.5555555555555556E-2</v>
      </c>
      <c r="Q49" s="224">
        <v>88</v>
      </c>
      <c r="R49" s="233">
        <v>693</v>
      </c>
      <c r="S49" s="24">
        <v>0.17457627118644067</v>
      </c>
      <c r="T49" s="233">
        <v>585</v>
      </c>
      <c r="U49" s="233">
        <v>750</v>
      </c>
      <c r="V49" s="24">
        <v>0.18461538461538463</v>
      </c>
      <c r="W49" s="24">
        <v>3.6923076923076927E-2</v>
      </c>
      <c r="X49" s="224">
        <v>31</v>
      </c>
      <c r="Y49" s="233">
        <v>595</v>
      </c>
      <c r="Z49" s="24">
        <v>0.25263157894736843</v>
      </c>
      <c r="AA49" s="233">
        <v>560</v>
      </c>
      <c r="AB49" s="233">
        <v>640</v>
      </c>
      <c r="AC49" s="24">
        <v>0.38372093023255816</v>
      </c>
      <c r="AD49" s="24">
        <v>7.6744186046511634E-2</v>
      </c>
      <c r="AE49" s="224">
        <v>65</v>
      </c>
      <c r="AF49" s="233">
        <v>660</v>
      </c>
      <c r="AG49" s="24">
        <v>1.5384615384615385E-2</v>
      </c>
      <c r="AH49" s="233">
        <v>580</v>
      </c>
      <c r="AI49" s="233">
        <v>800</v>
      </c>
      <c r="AJ49" s="24">
        <v>0.16814159292035399</v>
      </c>
      <c r="AK49" s="24">
        <v>3.3628318584070796E-2</v>
      </c>
      <c r="AL49" s="224">
        <v>31</v>
      </c>
      <c r="AM49" s="233">
        <v>970</v>
      </c>
      <c r="AN49" s="24">
        <v>0.14117647058823529</v>
      </c>
      <c r="AO49" s="233">
        <v>750</v>
      </c>
      <c r="AP49" s="233">
        <v>1000</v>
      </c>
      <c r="AQ49" s="24">
        <v>0.28476821192052981</v>
      </c>
      <c r="AR49" s="24">
        <v>5.6953642384105961E-2</v>
      </c>
      <c r="AS49" s="201" t="s">
        <v>339</v>
      </c>
    </row>
    <row r="50" spans="1:45" ht="11.25" x14ac:dyDescent="0.2">
      <c r="B50" s="6" t="s">
        <v>191</v>
      </c>
      <c r="C50" s="224">
        <v>718</v>
      </c>
      <c r="D50" s="233">
        <v>390</v>
      </c>
      <c r="E50" s="24">
        <v>0.27868852459016391</v>
      </c>
      <c r="F50" s="233">
        <v>320</v>
      </c>
      <c r="G50" s="233">
        <v>550</v>
      </c>
      <c r="H50" s="24">
        <v>0.3</v>
      </c>
      <c r="I50" s="24">
        <v>0.06</v>
      </c>
      <c r="J50" s="224">
        <v>961</v>
      </c>
      <c r="K50" s="233">
        <v>560</v>
      </c>
      <c r="L50" s="24">
        <v>0.24444444444444444</v>
      </c>
      <c r="M50" s="233">
        <v>480</v>
      </c>
      <c r="N50" s="233">
        <v>650</v>
      </c>
      <c r="O50" s="24">
        <v>0.24444444444444444</v>
      </c>
      <c r="P50" s="24">
        <v>4.8888888888888885E-2</v>
      </c>
      <c r="Q50" s="224">
        <v>233</v>
      </c>
      <c r="R50" s="233">
        <v>715</v>
      </c>
      <c r="S50" s="24">
        <v>0.14399999999999999</v>
      </c>
      <c r="T50" s="233">
        <v>620</v>
      </c>
      <c r="U50" s="233">
        <v>850</v>
      </c>
      <c r="V50" s="24">
        <v>0.16260162601626016</v>
      </c>
      <c r="W50" s="24">
        <v>3.2520325203252029E-2</v>
      </c>
      <c r="X50" s="224">
        <v>62</v>
      </c>
      <c r="Y50" s="233">
        <v>593</v>
      </c>
      <c r="Z50" s="24">
        <v>0.16274509803921569</v>
      </c>
      <c r="AA50" s="233">
        <v>490</v>
      </c>
      <c r="AB50" s="233">
        <v>650</v>
      </c>
      <c r="AC50" s="24">
        <v>0.14038461538461539</v>
      </c>
      <c r="AD50" s="24">
        <v>2.8076923076923076E-2</v>
      </c>
      <c r="AE50" s="224">
        <v>140</v>
      </c>
      <c r="AF50" s="233">
        <v>800</v>
      </c>
      <c r="AG50" s="24">
        <v>0.13475177304964539</v>
      </c>
      <c r="AH50" s="233">
        <v>708</v>
      </c>
      <c r="AI50" s="233">
        <v>923</v>
      </c>
      <c r="AJ50" s="24">
        <v>0.23076923076923078</v>
      </c>
      <c r="AK50" s="24">
        <v>4.6153846153846156E-2</v>
      </c>
      <c r="AL50" s="224">
        <v>119</v>
      </c>
      <c r="AM50" s="233">
        <v>1100</v>
      </c>
      <c r="AN50" s="24">
        <v>6.4859632139399812E-2</v>
      </c>
      <c r="AO50" s="233">
        <v>925</v>
      </c>
      <c r="AP50" s="233">
        <v>1300</v>
      </c>
      <c r="AQ50" s="24">
        <v>0.29411764705882354</v>
      </c>
      <c r="AR50" s="24">
        <v>5.8823529411764705E-2</v>
      </c>
      <c r="AS50" s="201" t="s">
        <v>339</v>
      </c>
    </row>
    <row r="51" spans="1:45" ht="11.25" x14ac:dyDescent="0.2">
      <c r="B51" s="6" t="s">
        <v>192</v>
      </c>
      <c r="C51" s="224">
        <v>177</v>
      </c>
      <c r="D51" s="233">
        <v>344</v>
      </c>
      <c r="E51" s="24">
        <v>-1.7142857142857144E-2</v>
      </c>
      <c r="F51" s="233">
        <v>247</v>
      </c>
      <c r="G51" s="233">
        <v>405</v>
      </c>
      <c r="H51" s="24">
        <v>-1.7142857142857144E-2</v>
      </c>
      <c r="I51" s="24">
        <v>-3.4285714285714288E-3</v>
      </c>
      <c r="J51" s="224">
        <v>631</v>
      </c>
      <c r="K51" s="233">
        <v>480</v>
      </c>
      <c r="L51" s="24">
        <v>0.12941176470588237</v>
      </c>
      <c r="M51" s="233">
        <v>420</v>
      </c>
      <c r="N51" s="233">
        <v>540</v>
      </c>
      <c r="O51" s="24">
        <v>0.14285714285714285</v>
      </c>
      <c r="P51" s="24">
        <v>2.8571428571428571E-2</v>
      </c>
      <c r="Q51" s="224">
        <v>120</v>
      </c>
      <c r="R51" s="233">
        <v>620</v>
      </c>
      <c r="S51" s="24">
        <v>6.3464837049742706E-2</v>
      </c>
      <c r="T51" s="233">
        <v>555</v>
      </c>
      <c r="U51" s="233">
        <v>700</v>
      </c>
      <c r="V51" s="24">
        <v>0.21568627450980393</v>
      </c>
      <c r="W51" s="24">
        <v>4.3137254901960784E-2</v>
      </c>
      <c r="X51" s="224">
        <v>74</v>
      </c>
      <c r="Y51" s="233">
        <v>520</v>
      </c>
      <c r="Z51" s="24">
        <v>5.0505050505050504E-2</v>
      </c>
      <c r="AA51" s="233">
        <v>475</v>
      </c>
      <c r="AB51" s="233">
        <v>560</v>
      </c>
      <c r="AC51" s="24">
        <v>0.13537117903930132</v>
      </c>
      <c r="AD51" s="24">
        <v>2.7074235807860263E-2</v>
      </c>
      <c r="AE51" s="224">
        <v>342</v>
      </c>
      <c r="AF51" s="233">
        <v>650</v>
      </c>
      <c r="AG51" s="24">
        <v>0.1111111111111111</v>
      </c>
      <c r="AH51" s="233">
        <v>580</v>
      </c>
      <c r="AI51" s="233">
        <v>720</v>
      </c>
      <c r="AJ51" s="24">
        <v>0.22641509433962265</v>
      </c>
      <c r="AK51" s="24">
        <v>4.5283018867924532E-2</v>
      </c>
      <c r="AL51" s="224">
        <v>170</v>
      </c>
      <c r="AM51" s="233">
        <v>820</v>
      </c>
      <c r="AN51" s="24">
        <v>9.3333333333333338E-2</v>
      </c>
      <c r="AO51" s="233">
        <v>680</v>
      </c>
      <c r="AP51" s="233">
        <v>950</v>
      </c>
      <c r="AQ51" s="24">
        <v>0.22388059701492538</v>
      </c>
      <c r="AR51" s="24">
        <v>4.4776119402985079E-2</v>
      </c>
      <c r="AS51" s="201" t="s">
        <v>339</v>
      </c>
    </row>
    <row r="52" spans="1:45" ht="11.25" x14ac:dyDescent="0.2">
      <c r="B52" s="6" t="s">
        <v>193</v>
      </c>
      <c r="C52" s="224">
        <v>163</v>
      </c>
      <c r="D52" s="233">
        <v>375</v>
      </c>
      <c r="E52" s="24">
        <v>0.13636363636363635</v>
      </c>
      <c r="F52" s="233">
        <v>340</v>
      </c>
      <c r="G52" s="233">
        <v>445</v>
      </c>
      <c r="H52" s="24">
        <v>0.13636363636363635</v>
      </c>
      <c r="I52" s="24">
        <v>2.7272727272727271E-2</v>
      </c>
      <c r="J52" s="224">
        <v>288</v>
      </c>
      <c r="K52" s="233">
        <v>550</v>
      </c>
      <c r="L52" s="24">
        <v>0.14583333333333334</v>
      </c>
      <c r="M52" s="233">
        <v>480</v>
      </c>
      <c r="N52" s="233">
        <v>595</v>
      </c>
      <c r="O52" s="24">
        <v>0.22222222222222221</v>
      </c>
      <c r="P52" s="24">
        <v>4.4444444444444439E-2</v>
      </c>
      <c r="Q52" s="224">
        <v>49</v>
      </c>
      <c r="R52" s="233">
        <v>795</v>
      </c>
      <c r="S52" s="24">
        <v>0.17603550295857989</v>
      </c>
      <c r="T52" s="233">
        <v>700</v>
      </c>
      <c r="U52" s="233">
        <v>925</v>
      </c>
      <c r="V52" s="24">
        <v>0.34064080944350761</v>
      </c>
      <c r="W52" s="24">
        <v>6.8128161888701522E-2</v>
      </c>
      <c r="X52" s="224">
        <v>13</v>
      </c>
      <c r="Y52" s="233">
        <v>650</v>
      </c>
      <c r="Z52" s="24">
        <v>-3.7037037037037035E-2</v>
      </c>
      <c r="AA52" s="233">
        <v>560</v>
      </c>
      <c r="AB52" s="233">
        <v>750</v>
      </c>
      <c r="AC52" s="24">
        <v>0.14436619718309859</v>
      </c>
      <c r="AD52" s="24">
        <v>2.8873239436619718E-2</v>
      </c>
      <c r="AE52" s="224">
        <v>44</v>
      </c>
      <c r="AF52" s="233">
        <v>875</v>
      </c>
      <c r="AG52" s="24">
        <v>8.2920792079207925E-2</v>
      </c>
      <c r="AH52" s="233">
        <v>748</v>
      </c>
      <c r="AI52" s="233">
        <v>915</v>
      </c>
      <c r="AJ52" s="24">
        <v>0.16666666666666666</v>
      </c>
      <c r="AK52" s="24">
        <v>3.3333333333333333E-2</v>
      </c>
      <c r="AL52" s="224">
        <v>29</v>
      </c>
      <c r="AM52" s="233">
        <v>1180</v>
      </c>
      <c r="AN52" s="24">
        <v>-1.6666666666666666E-2</v>
      </c>
      <c r="AO52" s="233">
        <v>900</v>
      </c>
      <c r="AP52" s="233">
        <v>1300</v>
      </c>
      <c r="AQ52" s="24">
        <v>0.21649484536082475</v>
      </c>
      <c r="AR52" s="24">
        <v>4.3298969072164947E-2</v>
      </c>
      <c r="AS52" s="201" t="s">
        <v>339</v>
      </c>
    </row>
    <row r="53" spans="1:45" ht="11.25" x14ac:dyDescent="0.2">
      <c r="B53" s="6" t="s">
        <v>194</v>
      </c>
      <c r="C53" s="224">
        <v>103</v>
      </c>
      <c r="D53" s="233">
        <v>390</v>
      </c>
      <c r="E53" s="24">
        <v>8.3333333333333329E-2</v>
      </c>
      <c r="F53" s="233">
        <v>350</v>
      </c>
      <c r="G53" s="233">
        <v>450</v>
      </c>
      <c r="H53" s="24">
        <v>0.11428571428571428</v>
      </c>
      <c r="I53" s="24">
        <v>2.2857142857142857E-2</v>
      </c>
      <c r="J53" s="224">
        <v>334</v>
      </c>
      <c r="K53" s="233">
        <v>570</v>
      </c>
      <c r="L53" s="24">
        <v>0.14000000000000001</v>
      </c>
      <c r="M53" s="233">
        <v>510</v>
      </c>
      <c r="N53" s="233">
        <v>625</v>
      </c>
      <c r="O53" s="24">
        <v>0.2</v>
      </c>
      <c r="P53" s="24">
        <v>0.04</v>
      </c>
      <c r="Q53" s="224">
        <v>82</v>
      </c>
      <c r="R53" s="233">
        <v>795</v>
      </c>
      <c r="S53" s="24">
        <v>0.11188811188811189</v>
      </c>
      <c r="T53" s="233">
        <v>675</v>
      </c>
      <c r="U53" s="233">
        <v>900</v>
      </c>
      <c r="V53" s="24">
        <v>0.16911764705882354</v>
      </c>
      <c r="W53" s="24">
        <v>3.3823529411764711E-2</v>
      </c>
      <c r="X53" s="224">
        <v>40</v>
      </c>
      <c r="Y53" s="233">
        <v>625</v>
      </c>
      <c r="Z53" s="24">
        <v>0.11607142857142858</v>
      </c>
      <c r="AA53" s="233">
        <v>550</v>
      </c>
      <c r="AB53" s="233">
        <v>700</v>
      </c>
      <c r="AC53" s="24">
        <v>0.25</v>
      </c>
      <c r="AD53" s="24">
        <v>0.05</v>
      </c>
      <c r="AE53" s="224">
        <v>156</v>
      </c>
      <c r="AF53" s="233">
        <v>850</v>
      </c>
      <c r="AG53" s="24">
        <v>6.25E-2</v>
      </c>
      <c r="AH53" s="233">
        <v>715</v>
      </c>
      <c r="AI53" s="233">
        <v>1000</v>
      </c>
      <c r="AJ53" s="24">
        <v>0.14864864864864866</v>
      </c>
      <c r="AK53" s="24">
        <v>2.9729729729729731E-2</v>
      </c>
      <c r="AL53" s="224">
        <v>152</v>
      </c>
      <c r="AM53" s="233">
        <v>1205</v>
      </c>
      <c r="AN53" s="24">
        <v>9.5454545454545459E-2</v>
      </c>
      <c r="AO53" s="233">
        <v>995</v>
      </c>
      <c r="AP53" s="233">
        <v>1450</v>
      </c>
      <c r="AQ53" s="24">
        <v>0.21349446122860019</v>
      </c>
      <c r="AR53" s="24">
        <v>4.2698892245720037E-2</v>
      </c>
      <c r="AS53" s="201" t="s">
        <v>339</v>
      </c>
    </row>
    <row r="54" spans="1:45" ht="11.25" x14ac:dyDescent="0.2">
      <c r="B54" s="6" t="s">
        <v>195</v>
      </c>
      <c r="C54" s="224">
        <v>94</v>
      </c>
      <c r="D54" s="233">
        <v>400</v>
      </c>
      <c r="E54" s="24">
        <v>0.18343195266272189</v>
      </c>
      <c r="F54" s="233">
        <v>350</v>
      </c>
      <c r="G54" s="233">
        <v>440</v>
      </c>
      <c r="H54" s="24">
        <v>0.14285714285714285</v>
      </c>
      <c r="I54" s="24">
        <v>2.8571428571428571E-2</v>
      </c>
      <c r="J54" s="224">
        <v>141</v>
      </c>
      <c r="K54" s="233">
        <v>540</v>
      </c>
      <c r="L54" s="24">
        <v>0.2</v>
      </c>
      <c r="M54" s="233">
        <v>475</v>
      </c>
      <c r="N54" s="233">
        <v>625</v>
      </c>
      <c r="O54" s="24">
        <v>0.17391304347826086</v>
      </c>
      <c r="P54" s="24">
        <v>3.4782608695652174E-2</v>
      </c>
      <c r="Q54" s="224">
        <v>32</v>
      </c>
      <c r="R54" s="233">
        <v>745</v>
      </c>
      <c r="S54" s="24">
        <v>8.7591240875912413E-2</v>
      </c>
      <c r="T54" s="233">
        <v>650</v>
      </c>
      <c r="U54" s="233">
        <v>1098</v>
      </c>
      <c r="V54" s="24">
        <v>7.1942446043165464E-2</v>
      </c>
      <c r="W54" s="24">
        <v>1.4388489208633093E-2</v>
      </c>
      <c r="X54" s="224">
        <v>19</v>
      </c>
      <c r="Y54" s="233">
        <v>700</v>
      </c>
      <c r="Z54" s="24">
        <v>7.6923076923076927E-2</v>
      </c>
      <c r="AA54" s="233">
        <v>630</v>
      </c>
      <c r="AB54" s="233">
        <v>800</v>
      </c>
      <c r="AC54" s="24">
        <v>4.0118870728083213E-2</v>
      </c>
      <c r="AD54" s="24">
        <v>8.0237741456166429E-3</v>
      </c>
      <c r="AE54" s="224">
        <v>52</v>
      </c>
      <c r="AF54" s="233">
        <v>898</v>
      </c>
      <c r="AG54" s="24">
        <v>8.988764044943821E-3</v>
      </c>
      <c r="AH54" s="233">
        <v>785</v>
      </c>
      <c r="AI54" s="233">
        <v>1200</v>
      </c>
      <c r="AJ54" s="24">
        <v>8.8484848484848486E-2</v>
      </c>
      <c r="AK54" s="24">
        <v>1.7696969696969697E-2</v>
      </c>
      <c r="AL54" s="224">
        <v>38</v>
      </c>
      <c r="AM54" s="233">
        <v>1400</v>
      </c>
      <c r="AN54" s="24">
        <v>0.16666666666666666</v>
      </c>
      <c r="AO54" s="233">
        <v>1100</v>
      </c>
      <c r="AP54" s="233">
        <v>1700</v>
      </c>
      <c r="AQ54" s="24">
        <v>0.33333333333333331</v>
      </c>
      <c r="AR54" s="24">
        <v>6.6666666666666666E-2</v>
      </c>
      <c r="AS54" s="201" t="s">
        <v>339</v>
      </c>
    </row>
    <row r="55" spans="1:45" ht="11.25" x14ac:dyDescent="0.2">
      <c r="B55" s="6" t="s">
        <v>196</v>
      </c>
      <c r="C55" s="224">
        <v>408</v>
      </c>
      <c r="D55" s="233">
        <v>323</v>
      </c>
      <c r="E55" s="24">
        <v>0.15357142857142858</v>
      </c>
      <c r="F55" s="233">
        <v>295</v>
      </c>
      <c r="G55" s="233">
        <v>433</v>
      </c>
      <c r="H55" s="24">
        <v>0.13333333333333333</v>
      </c>
      <c r="I55" s="24">
        <v>2.6666666666666665E-2</v>
      </c>
      <c r="J55" s="224">
        <v>420</v>
      </c>
      <c r="K55" s="233">
        <v>545</v>
      </c>
      <c r="L55" s="24">
        <v>0.21111111111111111</v>
      </c>
      <c r="M55" s="233">
        <v>450</v>
      </c>
      <c r="N55" s="233">
        <v>625</v>
      </c>
      <c r="O55" s="24">
        <v>0.23582766439909297</v>
      </c>
      <c r="P55" s="24">
        <v>4.7165532879818596E-2</v>
      </c>
      <c r="Q55" s="224">
        <v>68</v>
      </c>
      <c r="R55" s="233">
        <v>720</v>
      </c>
      <c r="S55" s="24">
        <v>0.14285714285714285</v>
      </c>
      <c r="T55" s="233">
        <v>610</v>
      </c>
      <c r="U55" s="233">
        <v>800</v>
      </c>
      <c r="V55" s="24">
        <v>0.22033898305084745</v>
      </c>
      <c r="W55" s="24">
        <v>4.4067796610169491E-2</v>
      </c>
      <c r="X55" s="224">
        <v>27</v>
      </c>
      <c r="Y55" s="233">
        <v>595</v>
      </c>
      <c r="Z55" s="24">
        <v>0.17821782178217821</v>
      </c>
      <c r="AA55" s="233">
        <v>500</v>
      </c>
      <c r="AB55" s="233">
        <v>675</v>
      </c>
      <c r="AC55" s="24">
        <v>0.19</v>
      </c>
      <c r="AD55" s="24">
        <v>3.7999999999999999E-2</v>
      </c>
      <c r="AE55" s="224">
        <v>123</v>
      </c>
      <c r="AF55" s="233">
        <v>690</v>
      </c>
      <c r="AG55" s="24">
        <v>6.1538461538461542E-2</v>
      </c>
      <c r="AH55" s="233">
        <v>575</v>
      </c>
      <c r="AI55" s="233">
        <v>825</v>
      </c>
      <c r="AJ55" s="24">
        <v>0.11290322580645161</v>
      </c>
      <c r="AK55" s="24">
        <v>2.2580645161290321E-2</v>
      </c>
      <c r="AL55" s="224">
        <v>64</v>
      </c>
      <c r="AM55" s="233">
        <v>1100</v>
      </c>
      <c r="AN55" s="24">
        <v>0.15789473684210525</v>
      </c>
      <c r="AO55" s="233">
        <v>850</v>
      </c>
      <c r="AP55" s="233">
        <v>1400</v>
      </c>
      <c r="AQ55" s="24">
        <v>0.29411764705882354</v>
      </c>
      <c r="AR55" s="24">
        <v>5.8823529411764705E-2</v>
      </c>
      <c r="AS55" s="201" t="s">
        <v>339</v>
      </c>
    </row>
    <row r="56" spans="1:45" ht="11.25" x14ac:dyDescent="0.2">
      <c r="B56" s="6" t="s">
        <v>197</v>
      </c>
      <c r="C56" s="224">
        <v>187</v>
      </c>
      <c r="D56" s="233">
        <v>360</v>
      </c>
      <c r="E56" s="24">
        <v>0.1076923076923077</v>
      </c>
      <c r="F56" s="233">
        <v>330</v>
      </c>
      <c r="G56" s="233">
        <v>395</v>
      </c>
      <c r="H56" s="24">
        <v>0.2</v>
      </c>
      <c r="I56" s="24">
        <v>0.04</v>
      </c>
      <c r="J56" s="224">
        <v>452</v>
      </c>
      <c r="K56" s="233">
        <v>475</v>
      </c>
      <c r="L56" s="24">
        <v>0.10465116279069768</v>
      </c>
      <c r="M56" s="233">
        <v>435</v>
      </c>
      <c r="N56" s="233">
        <v>530</v>
      </c>
      <c r="O56" s="24">
        <v>0.1875</v>
      </c>
      <c r="P56" s="24">
        <v>3.7499999999999999E-2</v>
      </c>
      <c r="Q56" s="224">
        <v>101</v>
      </c>
      <c r="R56" s="233">
        <v>680</v>
      </c>
      <c r="S56" s="24">
        <v>0.13333333333333333</v>
      </c>
      <c r="T56" s="233">
        <v>620</v>
      </c>
      <c r="U56" s="233">
        <v>750</v>
      </c>
      <c r="V56" s="24">
        <v>0.25925925925925924</v>
      </c>
      <c r="W56" s="24">
        <v>5.185185185185185E-2</v>
      </c>
      <c r="X56" s="224">
        <v>54</v>
      </c>
      <c r="Y56" s="233">
        <v>550</v>
      </c>
      <c r="Z56" s="24">
        <v>7.8431372549019607E-2</v>
      </c>
      <c r="AA56" s="233">
        <v>495</v>
      </c>
      <c r="AB56" s="233">
        <v>600</v>
      </c>
      <c r="AC56" s="24">
        <v>0.2702078521939954</v>
      </c>
      <c r="AD56" s="24">
        <v>5.4041570438799078E-2</v>
      </c>
      <c r="AE56" s="224">
        <v>158</v>
      </c>
      <c r="AF56" s="233">
        <v>675</v>
      </c>
      <c r="AG56" s="24">
        <v>5.46875E-2</v>
      </c>
      <c r="AH56" s="233">
        <v>600</v>
      </c>
      <c r="AI56" s="233">
        <v>775</v>
      </c>
      <c r="AJ56" s="24">
        <v>0.22727272727272727</v>
      </c>
      <c r="AK56" s="24">
        <v>4.5454545454545456E-2</v>
      </c>
      <c r="AL56" s="224">
        <v>100</v>
      </c>
      <c r="AM56" s="233">
        <v>825</v>
      </c>
      <c r="AN56" s="24">
        <v>6.4516129032258063E-2</v>
      </c>
      <c r="AO56" s="233">
        <v>720</v>
      </c>
      <c r="AP56" s="233">
        <v>995</v>
      </c>
      <c r="AQ56" s="24">
        <v>0.15708274894810659</v>
      </c>
      <c r="AR56" s="24">
        <v>3.1416549789621315E-2</v>
      </c>
      <c r="AS56" s="201" t="s">
        <v>339</v>
      </c>
    </row>
    <row r="57" spans="1:45" ht="11.25" x14ac:dyDescent="0.2">
      <c r="B57" s="6" t="s">
        <v>198</v>
      </c>
      <c r="C57" s="224">
        <v>180</v>
      </c>
      <c r="D57" s="233">
        <v>350</v>
      </c>
      <c r="E57" s="24">
        <v>0.16666666666666666</v>
      </c>
      <c r="F57" s="233">
        <v>320</v>
      </c>
      <c r="G57" s="233">
        <v>385</v>
      </c>
      <c r="H57" s="24">
        <v>0.16666666666666666</v>
      </c>
      <c r="I57" s="24">
        <v>3.3333333333333333E-2</v>
      </c>
      <c r="J57" s="224">
        <v>290</v>
      </c>
      <c r="K57" s="233">
        <v>490</v>
      </c>
      <c r="L57" s="24">
        <v>0.16666666666666666</v>
      </c>
      <c r="M57" s="233">
        <v>450</v>
      </c>
      <c r="N57" s="233">
        <v>550</v>
      </c>
      <c r="O57" s="24">
        <v>0.11363636363636363</v>
      </c>
      <c r="P57" s="24">
        <v>2.2727272727272728E-2</v>
      </c>
      <c r="Q57" s="224">
        <v>63</v>
      </c>
      <c r="R57" s="233">
        <v>610</v>
      </c>
      <c r="S57" s="24">
        <v>0.10909090909090909</v>
      </c>
      <c r="T57" s="233">
        <v>530</v>
      </c>
      <c r="U57" s="233">
        <v>750</v>
      </c>
      <c r="V57" s="24">
        <v>0.17307692307692307</v>
      </c>
      <c r="W57" s="24">
        <v>3.4615384615384617E-2</v>
      </c>
      <c r="X57" s="224">
        <v>21</v>
      </c>
      <c r="Y57" s="233">
        <v>530</v>
      </c>
      <c r="Z57" s="24">
        <v>8.1632653061224483E-2</v>
      </c>
      <c r="AA57" s="233">
        <v>450</v>
      </c>
      <c r="AB57" s="233">
        <v>550</v>
      </c>
      <c r="AC57" s="24">
        <v>0.26190476190476192</v>
      </c>
      <c r="AD57" s="24">
        <v>5.2380952380952382E-2</v>
      </c>
      <c r="AE57" s="224">
        <v>81</v>
      </c>
      <c r="AF57" s="233">
        <v>650</v>
      </c>
      <c r="AG57" s="24">
        <v>0.14035087719298245</v>
      </c>
      <c r="AH57" s="233">
        <v>570</v>
      </c>
      <c r="AI57" s="233">
        <v>720</v>
      </c>
      <c r="AJ57" s="24">
        <v>0.25</v>
      </c>
      <c r="AK57" s="24">
        <v>0.05</v>
      </c>
      <c r="AL57" s="224">
        <v>33</v>
      </c>
      <c r="AM57" s="233">
        <v>875</v>
      </c>
      <c r="AN57" s="24">
        <v>0.16666666666666666</v>
      </c>
      <c r="AO57" s="233">
        <v>780</v>
      </c>
      <c r="AP57" s="233">
        <v>1000</v>
      </c>
      <c r="AQ57" s="24">
        <v>0.19863013698630136</v>
      </c>
      <c r="AR57" s="24">
        <v>3.972602739726027E-2</v>
      </c>
      <c r="AS57" s="201" t="s">
        <v>339</v>
      </c>
    </row>
    <row r="58" spans="1:45" s="23" customFormat="1" ht="11.25" x14ac:dyDescent="0.2">
      <c r="B58" s="23" t="s">
        <v>37</v>
      </c>
      <c r="C58" s="234">
        <v>2676</v>
      </c>
      <c r="D58" s="235">
        <v>370</v>
      </c>
      <c r="E58" s="179">
        <v>0.17460317460317459</v>
      </c>
      <c r="F58" s="235">
        <v>320</v>
      </c>
      <c r="G58" s="235">
        <v>441</v>
      </c>
      <c r="H58" s="179">
        <v>0.17460317460317459</v>
      </c>
      <c r="I58" s="179">
        <v>3.4920634920634921E-2</v>
      </c>
      <c r="J58" s="234">
        <v>5398</v>
      </c>
      <c r="K58" s="235">
        <v>520</v>
      </c>
      <c r="L58" s="179">
        <v>0.15555555555555556</v>
      </c>
      <c r="M58" s="235">
        <v>450</v>
      </c>
      <c r="N58" s="235">
        <v>595</v>
      </c>
      <c r="O58" s="179">
        <v>0.18181818181818182</v>
      </c>
      <c r="P58" s="179">
        <v>3.6363636363636362E-2</v>
      </c>
      <c r="Q58" s="234">
        <v>1358</v>
      </c>
      <c r="R58" s="235">
        <v>690</v>
      </c>
      <c r="S58" s="179">
        <v>0.104</v>
      </c>
      <c r="T58" s="235">
        <v>600</v>
      </c>
      <c r="U58" s="235">
        <v>795</v>
      </c>
      <c r="V58" s="179">
        <v>0.2</v>
      </c>
      <c r="W58" s="179">
        <v>0.04</v>
      </c>
      <c r="X58" s="234">
        <v>514</v>
      </c>
      <c r="Y58" s="235">
        <v>560</v>
      </c>
      <c r="Z58" s="179">
        <v>0.12</v>
      </c>
      <c r="AA58" s="235">
        <v>495</v>
      </c>
      <c r="AB58" s="235">
        <v>635</v>
      </c>
      <c r="AC58" s="179">
        <v>0.19148936170212766</v>
      </c>
      <c r="AD58" s="179">
        <v>3.8297872340425532E-2</v>
      </c>
      <c r="AE58" s="234">
        <v>1947</v>
      </c>
      <c r="AF58" s="235">
        <v>700</v>
      </c>
      <c r="AG58" s="179">
        <v>0.10236220472440945</v>
      </c>
      <c r="AH58" s="235">
        <v>600</v>
      </c>
      <c r="AI58" s="235">
        <v>840</v>
      </c>
      <c r="AJ58" s="179">
        <v>0.22807017543859648</v>
      </c>
      <c r="AK58" s="179">
        <v>4.5614035087719294E-2</v>
      </c>
      <c r="AL58" s="234">
        <v>1329</v>
      </c>
      <c r="AM58" s="235">
        <v>990</v>
      </c>
      <c r="AN58" s="179">
        <v>0.10614525139664804</v>
      </c>
      <c r="AO58" s="235">
        <v>800</v>
      </c>
      <c r="AP58" s="235">
        <v>1210</v>
      </c>
      <c r="AQ58" s="179">
        <v>0.23749999999999999</v>
      </c>
      <c r="AR58" s="179">
        <v>4.7500000000000001E-2</v>
      </c>
      <c r="AS58" s="10"/>
    </row>
    <row r="59" spans="1:45" ht="11.25" x14ac:dyDescent="0.2">
      <c r="A59" s="6" t="s">
        <v>199</v>
      </c>
      <c r="B59" s="6" t="s">
        <v>200</v>
      </c>
      <c r="C59" s="224">
        <v>84</v>
      </c>
      <c r="D59" s="233">
        <v>315</v>
      </c>
      <c r="E59" s="24">
        <v>0.10526315789473684</v>
      </c>
      <c r="F59" s="233">
        <v>278</v>
      </c>
      <c r="G59" s="233">
        <v>348</v>
      </c>
      <c r="H59" s="24">
        <v>9.375E-2</v>
      </c>
      <c r="I59" s="24">
        <v>1.8749999999999999E-2</v>
      </c>
      <c r="J59" s="224">
        <v>533</v>
      </c>
      <c r="K59" s="233">
        <v>410</v>
      </c>
      <c r="L59" s="24">
        <v>0.1388888888888889</v>
      </c>
      <c r="M59" s="233">
        <v>365</v>
      </c>
      <c r="N59" s="233">
        <v>450</v>
      </c>
      <c r="O59" s="24">
        <v>0.17142857142857143</v>
      </c>
      <c r="P59" s="24">
        <v>3.4285714285714287E-2</v>
      </c>
      <c r="Q59" s="224">
        <v>219</v>
      </c>
      <c r="R59" s="233">
        <v>490</v>
      </c>
      <c r="S59" s="24">
        <v>0.16666666666666666</v>
      </c>
      <c r="T59" s="233">
        <v>435</v>
      </c>
      <c r="U59" s="233">
        <v>580</v>
      </c>
      <c r="V59" s="24">
        <v>0.1951219512195122</v>
      </c>
      <c r="W59" s="24">
        <v>3.9024390243902439E-2</v>
      </c>
      <c r="X59" s="224">
        <v>138</v>
      </c>
      <c r="Y59" s="233">
        <v>413</v>
      </c>
      <c r="Z59" s="24">
        <v>8.6842105263157901E-2</v>
      </c>
      <c r="AA59" s="233">
        <v>370</v>
      </c>
      <c r="AB59" s="233">
        <v>460</v>
      </c>
      <c r="AC59" s="24">
        <v>0.14722222222222223</v>
      </c>
      <c r="AD59" s="24">
        <v>2.9444444444444447E-2</v>
      </c>
      <c r="AE59" s="224">
        <v>1270</v>
      </c>
      <c r="AF59" s="233">
        <v>460</v>
      </c>
      <c r="AG59" s="24">
        <v>0.15</v>
      </c>
      <c r="AH59" s="233">
        <v>420</v>
      </c>
      <c r="AI59" s="233">
        <v>510</v>
      </c>
      <c r="AJ59" s="24">
        <v>0.17948717948717949</v>
      </c>
      <c r="AK59" s="24">
        <v>3.5897435897435895E-2</v>
      </c>
      <c r="AL59" s="224">
        <v>1559</v>
      </c>
      <c r="AM59" s="233">
        <v>530</v>
      </c>
      <c r="AN59" s="24">
        <v>0.17777777777777778</v>
      </c>
      <c r="AO59" s="233">
        <v>490</v>
      </c>
      <c r="AP59" s="233">
        <v>585</v>
      </c>
      <c r="AQ59" s="24">
        <v>0.26190476190476192</v>
      </c>
      <c r="AR59" s="24">
        <v>5.2380952380952382E-2</v>
      </c>
      <c r="AS59" s="201" t="s">
        <v>339</v>
      </c>
    </row>
    <row r="60" spans="1:45" ht="11.25" x14ac:dyDescent="0.2">
      <c r="B60" s="6" t="s">
        <v>201</v>
      </c>
      <c r="C60" s="224">
        <v>669</v>
      </c>
      <c r="D60" s="233">
        <v>390</v>
      </c>
      <c r="E60" s="24">
        <v>0.3</v>
      </c>
      <c r="F60" s="233">
        <v>275</v>
      </c>
      <c r="G60" s="233">
        <v>430</v>
      </c>
      <c r="H60" s="24">
        <v>0.44444444444444442</v>
      </c>
      <c r="I60" s="24">
        <v>8.8888888888888878E-2</v>
      </c>
      <c r="J60" s="224">
        <v>803</v>
      </c>
      <c r="K60" s="233">
        <v>510</v>
      </c>
      <c r="L60" s="24">
        <v>0.27500000000000002</v>
      </c>
      <c r="M60" s="233">
        <v>430</v>
      </c>
      <c r="N60" s="233">
        <v>580</v>
      </c>
      <c r="O60" s="24">
        <v>0.29113924050632911</v>
      </c>
      <c r="P60" s="24">
        <v>5.8227848101265821E-2</v>
      </c>
      <c r="Q60" s="224">
        <v>91</v>
      </c>
      <c r="R60" s="233">
        <v>600</v>
      </c>
      <c r="S60" s="24">
        <v>0.1111111111111111</v>
      </c>
      <c r="T60" s="233">
        <v>560</v>
      </c>
      <c r="U60" s="233">
        <v>680</v>
      </c>
      <c r="V60" s="24">
        <v>0.13636363636363635</v>
      </c>
      <c r="W60" s="24">
        <v>2.7272727272727271E-2</v>
      </c>
      <c r="X60" s="224">
        <v>116</v>
      </c>
      <c r="Y60" s="233">
        <v>520</v>
      </c>
      <c r="Z60" s="24">
        <v>0.15555555555555556</v>
      </c>
      <c r="AA60" s="233">
        <v>478</v>
      </c>
      <c r="AB60" s="233">
        <v>550</v>
      </c>
      <c r="AC60" s="24">
        <v>0.15555555555555556</v>
      </c>
      <c r="AD60" s="24">
        <v>3.111111111111111E-2</v>
      </c>
      <c r="AE60" s="224">
        <v>147</v>
      </c>
      <c r="AF60" s="233">
        <v>580</v>
      </c>
      <c r="AG60" s="24">
        <v>0.11538461538461539</v>
      </c>
      <c r="AH60" s="233">
        <v>520</v>
      </c>
      <c r="AI60" s="233">
        <v>665</v>
      </c>
      <c r="AJ60" s="24">
        <v>0.16</v>
      </c>
      <c r="AK60" s="24">
        <v>3.2000000000000001E-2</v>
      </c>
      <c r="AL60" s="224">
        <v>25</v>
      </c>
      <c r="AM60" s="233">
        <v>700</v>
      </c>
      <c r="AN60" s="24">
        <v>0.27272727272727271</v>
      </c>
      <c r="AO60" s="233">
        <v>575</v>
      </c>
      <c r="AP60" s="233">
        <v>840</v>
      </c>
      <c r="AQ60" s="24">
        <v>0.42857142857142855</v>
      </c>
      <c r="AR60" s="24">
        <v>8.5714285714285715E-2</v>
      </c>
      <c r="AS60" s="201" t="s">
        <v>339</v>
      </c>
    </row>
    <row r="61" spans="1:45" ht="11.25" x14ac:dyDescent="0.2">
      <c r="B61" s="6" t="s">
        <v>202</v>
      </c>
      <c r="C61" s="224">
        <v>178</v>
      </c>
      <c r="D61" s="233">
        <v>400</v>
      </c>
      <c r="E61" s="24">
        <v>0.17647058823529413</v>
      </c>
      <c r="F61" s="233">
        <v>350</v>
      </c>
      <c r="G61" s="233">
        <v>420</v>
      </c>
      <c r="H61" s="24">
        <v>0.16618075801749271</v>
      </c>
      <c r="I61" s="24">
        <v>3.3236151603498541E-2</v>
      </c>
      <c r="J61" s="224">
        <v>378</v>
      </c>
      <c r="K61" s="233">
        <v>470</v>
      </c>
      <c r="L61" s="24">
        <v>0.17499999999999999</v>
      </c>
      <c r="M61" s="233">
        <v>420</v>
      </c>
      <c r="N61" s="233">
        <v>510</v>
      </c>
      <c r="O61" s="24">
        <v>0.16049382716049382</v>
      </c>
      <c r="P61" s="24">
        <v>3.2098765432098761E-2</v>
      </c>
      <c r="Q61" s="224">
        <v>87</v>
      </c>
      <c r="R61" s="233">
        <v>550</v>
      </c>
      <c r="S61" s="24">
        <v>0.14583333333333334</v>
      </c>
      <c r="T61" s="233">
        <v>480</v>
      </c>
      <c r="U61" s="233">
        <v>685</v>
      </c>
      <c r="V61" s="24">
        <v>0.22222222222222221</v>
      </c>
      <c r="W61" s="24">
        <v>4.4444444444444439E-2</v>
      </c>
      <c r="X61" s="224">
        <v>53</v>
      </c>
      <c r="Y61" s="233">
        <v>450</v>
      </c>
      <c r="Z61" s="24">
        <v>0.13924050632911392</v>
      </c>
      <c r="AA61" s="233">
        <v>420</v>
      </c>
      <c r="AB61" s="233">
        <v>510</v>
      </c>
      <c r="AC61" s="24">
        <v>0.125</v>
      </c>
      <c r="AD61" s="24">
        <v>2.5000000000000001E-2</v>
      </c>
      <c r="AE61" s="224">
        <v>300</v>
      </c>
      <c r="AF61" s="233">
        <v>500</v>
      </c>
      <c r="AG61" s="24">
        <v>0.13636363636363635</v>
      </c>
      <c r="AH61" s="233">
        <v>450</v>
      </c>
      <c r="AI61" s="233">
        <v>550</v>
      </c>
      <c r="AJ61" s="24">
        <v>0.17647058823529413</v>
      </c>
      <c r="AK61" s="24">
        <v>3.5294117647058823E-2</v>
      </c>
      <c r="AL61" s="224">
        <v>98</v>
      </c>
      <c r="AM61" s="233">
        <v>688</v>
      </c>
      <c r="AN61" s="24">
        <v>0.22857142857142856</v>
      </c>
      <c r="AO61" s="233">
        <v>550</v>
      </c>
      <c r="AP61" s="233">
        <v>850</v>
      </c>
      <c r="AQ61" s="24">
        <v>0.23297491039426524</v>
      </c>
      <c r="AR61" s="24">
        <v>4.6594982078853049E-2</v>
      </c>
      <c r="AS61" s="201" t="s">
        <v>339</v>
      </c>
    </row>
    <row r="62" spans="1:45" ht="11.25" x14ac:dyDescent="0.2">
      <c r="B62" s="6" t="s">
        <v>11</v>
      </c>
      <c r="C62" s="224">
        <v>38</v>
      </c>
      <c r="D62" s="233">
        <v>369</v>
      </c>
      <c r="E62" s="24">
        <v>0.11818181818181818</v>
      </c>
      <c r="F62" s="233">
        <v>360</v>
      </c>
      <c r="G62" s="233">
        <v>391</v>
      </c>
      <c r="H62" s="24">
        <v>0.125</v>
      </c>
      <c r="I62" s="24">
        <v>2.5000000000000001E-2</v>
      </c>
      <c r="J62" s="224">
        <v>89</v>
      </c>
      <c r="K62" s="233">
        <v>326</v>
      </c>
      <c r="L62" s="24">
        <v>0.10508474576271186</v>
      </c>
      <c r="M62" s="233">
        <v>305</v>
      </c>
      <c r="N62" s="233">
        <v>340</v>
      </c>
      <c r="O62" s="24">
        <v>0.18545454545454546</v>
      </c>
      <c r="P62" s="24">
        <v>3.7090909090909091E-2</v>
      </c>
      <c r="Q62" s="224">
        <v>111</v>
      </c>
      <c r="R62" s="233">
        <v>350</v>
      </c>
      <c r="S62" s="24">
        <v>6.0606060606060608E-2</v>
      </c>
      <c r="T62" s="233">
        <v>335</v>
      </c>
      <c r="U62" s="233">
        <v>380</v>
      </c>
      <c r="V62" s="24">
        <v>0.12903225806451613</v>
      </c>
      <c r="W62" s="24">
        <v>2.5806451612903226E-2</v>
      </c>
      <c r="X62" s="224">
        <v>52</v>
      </c>
      <c r="Y62" s="233">
        <v>330</v>
      </c>
      <c r="Z62" s="24">
        <v>0.1</v>
      </c>
      <c r="AA62" s="233">
        <v>310</v>
      </c>
      <c r="AB62" s="233">
        <v>355</v>
      </c>
      <c r="AC62" s="24">
        <v>0.15789473684210525</v>
      </c>
      <c r="AD62" s="24">
        <v>3.1578947368421054E-2</v>
      </c>
      <c r="AE62" s="224">
        <v>1085</v>
      </c>
      <c r="AF62" s="233">
        <v>380</v>
      </c>
      <c r="AG62" s="24">
        <v>8.5714285714285715E-2</v>
      </c>
      <c r="AH62" s="233">
        <v>356</v>
      </c>
      <c r="AI62" s="233">
        <v>400</v>
      </c>
      <c r="AJ62" s="24">
        <v>0.1875</v>
      </c>
      <c r="AK62" s="24">
        <v>3.7499999999999999E-2</v>
      </c>
      <c r="AL62" s="224">
        <v>1534</v>
      </c>
      <c r="AM62" s="233">
        <v>440</v>
      </c>
      <c r="AN62" s="24">
        <v>0.11392405063291139</v>
      </c>
      <c r="AO62" s="233">
        <v>410</v>
      </c>
      <c r="AP62" s="233">
        <v>470</v>
      </c>
      <c r="AQ62" s="24">
        <v>0.22222222222222221</v>
      </c>
      <c r="AR62" s="24">
        <v>4.4444444444444439E-2</v>
      </c>
      <c r="AS62" s="201" t="s">
        <v>339</v>
      </c>
    </row>
    <row r="63" spans="1:45" ht="11.25" x14ac:dyDescent="0.2">
      <c r="B63" s="6" t="s">
        <v>203</v>
      </c>
      <c r="C63" s="224">
        <v>62</v>
      </c>
      <c r="D63" s="233">
        <v>355</v>
      </c>
      <c r="E63" s="24">
        <v>0.14516129032258066</v>
      </c>
      <c r="F63" s="233">
        <v>320</v>
      </c>
      <c r="G63" s="233">
        <v>450</v>
      </c>
      <c r="H63" s="24">
        <v>0.18333333333333332</v>
      </c>
      <c r="I63" s="24">
        <v>3.6666666666666667E-2</v>
      </c>
      <c r="J63" s="224">
        <v>136</v>
      </c>
      <c r="K63" s="233">
        <v>450</v>
      </c>
      <c r="L63" s="24">
        <v>0.13924050632911392</v>
      </c>
      <c r="M63" s="233">
        <v>383</v>
      </c>
      <c r="N63" s="233">
        <v>500</v>
      </c>
      <c r="O63" s="24">
        <v>0.25</v>
      </c>
      <c r="P63" s="24">
        <v>0.05</v>
      </c>
      <c r="Q63" s="224">
        <v>51</v>
      </c>
      <c r="R63" s="233">
        <v>620</v>
      </c>
      <c r="S63" s="24">
        <v>0.12727272727272726</v>
      </c>
      <c r="T63" s="233">
        <v>550</v>
      </c>
      <c r="U63" s="233">
        <v>700</v>
      </c>
      <c r="V63" s="24">
        <v>0.13761467889908258</v>
      </c>
      <c r="W63" s="24">
        <v>2.7522935779816515E-2</v>
      </c>
      <c r="X63" s="224">
        <v>76</v>
      </c>
      <c r="Y63" s="233">
        <v>508</v>
      </c>
      <c r="Z63" s="24">
        <v>0.12888888888888889</v>
      </c>
      <c r="AA63" s="233">
        <v>460</v>
      </c>
      <c r="AB63" s="233">
        <v>555</v>
      </c>
      <c r="AC63" s="24">
        <v>0.12888888888888889</v>
      </c>
      <c r="AD63" s="24">
        <v>2.5777777777777778E-2</v>
      </c>
      <c r="AE63" s="224">
        <v>168</v>
      </c>
      <c r="AF63" s="233">
        <v>640</v>
      </c>
      <c r="AG63" s="24">
        <v>0.10344827586206896</v>
      </c>
      <c r="AH63" s="233">
        <v>550</v>
      </c>
      <c r="AI63" s="233">
        <v>740</v>
      </c>
      <c r="AJ63" s="24">
        <v>0.24271844660194175</v>
      </c>
      <c r="AK63" s="24">
        <v>4.8543689320388349E-2</v>
      </c>
      <c r="AL63" s="224">
        <v>49</v>
      </c>
      <c r="AM63" s="233">
        <v>870</v>
      </c>
      <c r="AN63" s="24">
        <v>0.16</v>
      </c>
      <c r="AO63" s="233">
        <v>799</v>
      </c>
      <c r="AP63" s="233">
        <v>950</v>
      </c>
      <c r="AQ63" s="24">
        <v>0.29850746268656714</v>
      </c>
      <c r="AR63" s="24">
        <v>5.9701492537313425E-2</v>
      </c>
      <c r="AS63" s="201" t="s">
        <v>339</v>
      </c>
    </row>
    <row r="64" spans="1:45" ht="11.25" x14ac:dyDescent="0.2">
      <c r="B64" s="6" t="s">
        <v>204</v>
      </c>
      <c r="C64" s="224">
        <v>52</v>
      </c>
      <c r="D64" s="233">
        <v>320</v>
      </c>
      <c r="E64" s="24">
        <v>0.1552346570397112</v>
      </c>
      <c r="F64" s="233">
        <v>280</v>
      </c>
      <c r="G64" s="233">
        <v>350</v>
      </c>
      <c r="H64" s="24">
        <v>0.29032258064516131</v>
      </c>
      <c r="I64" s="24">
        <v>5.8064516129032261E-2</v>
      </c>
      <c r="J64" s="224">
        <v>312</v>
      </c>
      <c r="K64" s="233">
        <v>360</v>
      </c>
      <c r="L64" s="24">
        <v>9.0909090909090912E-2</v>
      </c>
      <c r="M64" s="233">
        <v>323</v>
      </c>
      <c r="N64" s="233">
        <v>400</v>
      </c>
      <c r="O64" s="24">
        <v>0.125</v>
      </c>
      <c r="P64" s="24">
        <v>2.5000000000000001E-2</v>
      </c>
      <c r="Q64" s="224">
        <v>201</v>
      </c>
      <c r="R64" s="233">
        <v>400</v>
      </c>
      <c r="S64" s="24">
        <v>8.1081081081081086E-2</v>
      </c>
      <c r="T64" s="233">
        <v>380</v>
      </c>
      <c r="U64" s="233">
        <v>440</v>
      </c>
      <c r="V64" s="24">
        <v>0.14285714285714285</v>
      </c>
      <c r="W64" s="24">
        <v>2.8571428571428571E-2</v>
      </c>
      <c r="X64" s="224">
        <v>50</v>
      </c>
      <c r="Y64" s="233">
        <v>380</v>
      </c>
      <c r="Z64" s="24">
        <v>0.1242603550295858</v>
      </c>
      <c r="AA64" s="233">
        <v>350</v>
      </c>
      <c r="AB64" s="233">
        <v>420</v>
      </c>
      <c r="AC64" s="24">
        <v>0.1875</v>
      </c>
      <c r="AD64" s="24">
        <v>3.7499999999999999E-2</v>
      </c>
      <c r="AE64" s="224">
        <v>766</v>
      </c>
      <c r="AF64" s="233">
        <v>400</v>
      </c>
      <c r="AG64" s="24">
        <v>0.1111111111111111</v>
      </c>
      <c r="AH64" s="233">
        <v>380</v>
      </c>
      <c r="AI64" s="233">
        <v>440</v>
      </c>
      <c r="AJ64" s="24">
        <v>0.14285714285714285</v>
      </c>
      <c r="AK64" s="24">
        <v>2.8571428571428571E-2</v>
      </c>
      <c r="AL64" s="224">
        <v>203</v>
      </c>
      <c r="AM64" s="233">
        <v>480</v>
      </c>
      <c r="AN64" s="24">
        <v>0.11627906976744186</v>
      </c>
      <c r="AO64" s="233">
        <v>440</v>
      </c>
      <c r="AP64" s="233">
        <v>530</v>
      </c>
      <c r="AQ64" s="24">
        <v>0.2</v>
      </c>
      <c r="AR64" s="24">
        <v>0.04</v>
      </c>
      <c r="AS64" s="201" t="s">
        <v>339</v>
      </c>
    </row>
    <row r="65" spans="1:45" ht="11.25" x14ac:dyDescent="0.2">
      <c r="B65" s="6" t="s">
        <v>205</v>
      </c>
      <c r="C65" s="224">
        <v>122</v>
      </c>
      <c r="D65" s="233">
        <v>270</v>
      </c>
      <c r="E65" s="24">
        <v>0.08</v>
      </c>
      <c r="F65" s="233">
        <v>254</v>
      </c>
      <c r="G65" s="233">
        <v>320</v>
      </c>
      <c r="H65" s="24">
        <v>0.10204081632653061</v>
      </c>
      <c r="I65" s="24">
        <v>2.0408163265306124E-2</v>
      </c>
      <c r="J65" s="224">
        <v>265</v>
      </c>
      <c r="K65" s="233">
        <v>370</v>
      </c>
      <c r="L65" s="24">
        <v>0.12121212121212122</v>
      </c>
      <c r="M65" s="233">
        <v>330</v>
      </c>
      <c r="N65" s="233">
        <v>440</v>
      </c>
      <c r="O65" s="24">
        <v>0.15625</v>
      </c>
      <c r="P65" s="24">
        <v>3.125E-2</v>
      </c>
      <c r="Q65" s="224">
        <v>108</v>
      </c>
      <c r="R65" s="233">
        <v>460</v>
      </c>
      <c r="S65" s="24">
        <v>0.15</v>
      </c>
      <c r="T65" s="233">
        <v>400</v>
      </c>
      <c r="U65" s="233">
        <v>505</v>
      </c>
      <c r="V65" s="24">
        <v>0.21052631578947367</v>
      </c>
      <c r="W65" s="24">
        <v>4.2105263157894736E-2</v>
      </c>
      <c r="X65" s="224">
        <v>81</v>
      </c>
      <c r="Y65" s="233">
        <v>400</v>
      </c>
      <c r="Z65" s="24">
        <v>0.14285714285714285</v>
      </c>
      <c r="AA65" s="233">
        <v>370</v>
      </c>
      <c r="AB65" s="233">
        <v>430</v>
      </c>
      <c r="AC65" s="24">
        <v>0.21212121212121213</v>
      </c>
      <c r="AD65" s="24">
        <v>4.2424242424242427E-2</v>
      </c>
      <c r="AE65" s="224">
        <v>476</v>
      </c>
      <c r="AF65" s="233">
        <v>420</v>
      </c>
      <c r="AG65" s="24">
        <v>0.10526315789473684</v>
      </c>
      <c r="AH65" s="233">
        <v>383</v>
      </c>
      <c r="AI65" s="233">
        <v>470</v>
      </c>
      <c r="AJ65" s="24">
        <v>0.2</v>
      </c>
      <c r="AK65" s="24">
        <v>0.04</v>
      </c>
      <c r="AL65" s="224">
        <v>108</v>
      </c>
      <c r="AM65" s="233">
        <v>500</v>
      </c>
      <c r="AN65" s="24">
        <v>7.9913606911447083E-2</v>
      </c>
      <c r="AO65" s="233">
        <v>445</v>
      </c>
      <c r="AP65" s="233">
        <v>600</v>
      </c>
      <c r="AQ65" s="24">
        <v>0.25</v>
      </c>
      <c r="AR65" s="24">
        <v>0.05</v>
      </c>
      <c r="AS65" s="201" t="s">
        <v>339</v>
      </c>
    </row>
    <row r="66" spans="1:45" ht="11.25" x14ac:dyDescent="0.2">
      <c r="B66" s="6" t="s">
        <v>206</v>
      </c>
      <c r="C66" s="224" t="s">
        <v>41</v>
      </c>
      <c r="D66" s="233" t="s">
        <v>41</v>
      </c>
      <c r="E66" s="24" t="s">
        <v>41</v>
      </c>
      <c r="F66" s="233" t="s">
        <v>41</v>
      </c>
      <c r="G66" s="233" t="s">
        <v>41</v>
      </c>
      <c r="H66" s="24" t="s">
        <v>41</v>
      </c>
      <c r="I66" s="24" t="s">
        <v>41</v>
      </c>
      <c r="J66" s="224">
        <v>99</v>
      </c>
      <c r="K66" s="233">
        <v>400</v>
      </c>
      <c r="L66" s="24">
        <v>6.6666666666666666E-2</v>
      </c>
      <c r="M66" s="233">
        <v>370</v>
      </c>
      <c r="N66" s="233">
        <v>430</v>
      </c>
      <c r="O66" s="24">
        <v>0.14285714285714285</v>
      </c>
      <c r="P66" s="24">
        <v>2.8571428571428571E-2</v>
      </c>
      <c r="Q66" s="224">
        <v>206</v>
      </c>
      <c r="R66" s="233">
        <v>420</v>
      </c>
      <c r="S66" s="24">
        <v>0.10526315789473684</v>
      </c>
      <c r="T66" s="233">
        <v>395</v>
      </c>
      <c r="U66" s="233">
        <v>450</v>
      </c>
      <c r="V66" s="24">
        <v>0.13513513513513514</v>
      </c>
      <c r="W66" s="24">
        <v>2.7027027027027029E-2</v>
      </c>
      <c r="X66" s="224">
        <v>56</v>
      </c>
      <c r="Y66" s="233">
        <v>400</v>
      </c>
      <c r="Z66" s="24">
        <v>8.1081081081081086E-2</v>
      </c>
      <c r="AA66" s="233">
        <v>383</v>
      </c>
      <c r="AB66" s="233">
        <v>420</v>
      </c>
      <c r="AC66" s="24">
        <v>0.14285714285714285</v>
      </c>
      <c r="AD66" s="24">
        <v>2.8571428571428571E-2</v>
      </c>
      <c r="AE66" s="224">
        <v>1254</v>
      </c>
      <c r="AF66" s="233">
        <v>435</v>
      </c>
      <c r="AG66" s="24">
        <v>8.7499999999999994E-2</v>
      </c>
      <c r="AH66" s="233">
        <v>410</v>
      </c>
      <c r="AI66" s="233">
        <v>460</v>
      </c>
      <c r="AJ66" s="24">
        <v>0.11538461538461539</v>
      </c>
      <c r="AK66" s="24">
        <v>2.3076923076923078E-2</v>
      </c>
      <c r="AL66" s="224">
        <v>1682</v>
      </c>
      <c r="AM66" s="233">
        <v>490</v>
      </c>
      <c r="AN66" s="24">
        <v>8.8888888888888892E-2</v>
      </c>
      <c r="AO66" s="233">
        <v>450</v>
      </c>
      <c r="AP66" s="233">
        <v>530</v>
      </c>
      <c r="AQ66" s="24">
        <v>0.10112359550561797</v>
      </c>
      <c r="AR66" s="24">
        <v>2.0224719101123594E-2</v>
      </c>
      <c r="AS66" s="201" t="s">
        <v>339</v>
      </c>
    </row>
    <row r="67" spans="1:45" ht="11.25" x14ac:dyDescent="0.2">
      <c r="B67" s="6" t="s">
        <v>207</v>
      </c>
      <c r="C67" s="224">
        <v>90</v>
      </c>
      <c r="D67" s="233">
        <v>310</v>
      </c>
      <c r="E67" s="24">
        <v>6.8965517241379309E-2</v>
      </c>
      <c r="F67" s="233">
        <v>240</v>
      </c>
      <c r="G67" s="233">
        <v>345</v>
      </c>
      <c r="H67" s="24">
        <v>6.8965517241379309E-2</v>
      </c>
      <c r="I67" s="24">
        <v>1.3793103448275862E-2</v>
      </c>
      <c r="J67" s="224">
        <v>485</v>
      </c>
      <c r="K67" s="233">
        <v>350</v>
      </c>
      <c r="L67" s="24">
        <v>9.375E-2</v>
      </c>
      <c r="M67" s="233">
        <v>330</v>
      </c>
      <c r="N67" s="233">
        <v>380</v>
      </c>
      <c r="O67" s="24">
        <v>0.12903225806451613</v>
      </c>
      <c r="P67" s="24">
        <v>2.5806451612903226E-2</v>
      </c>
      <c r="Q67" s="224">
        <v>346</v>
      </c>
      <c r="R67" s="233">
        <v>400</v>
      </c>
      <c r="S67" s="24">
        <v>0.1111111111111111</v>
      </c>
      <c r="T67" s="233">
        <v>375</v>
      </c>
      <c r="U67" s="233">
        <v>420</v>
      </c>
      <c r="V67" s="24">
        <v>0.17647058823529413</v>
      </c>
      <c r="W67" s="24">
        <v>3.5294117647058823E-2</v>
      </c>
      <c r="X67" s="224">
        <v>159</v>
      </c>
      <c r="Y67" s="233">
        <v>370</v>
      </c>
      <c r="Z67" s="24">
        <v>0.12121212121212122</v>
      </c>
      <c r="AA67" s="233">
        <v>340</v>
      </c>
      <c r="AB67" s="233">
        <v>400</v>
      </c>
      <c r="AC67" s="24">
        <v>0.15625</v>
      </c>
      <c r="AD67" s="24">
        <v>3.125E-2</v>
      </c>
      <c r="AE67" s="224">
        <v>2823</v>
      </c>
      <c r="AF67" s="233">
        <v>420</v>
      </c>
      <c r="AG67" s="24">
        <v>0.13513513513513514</v>
      </c>
      <c r="AH67" s="233">
        <v>385</v>
      </c>
      <c r="AI67" s="233">
        <v>450</v>
      </c>
      <c r="AJ67" s="24">
        <v>0.2</v>
      </c>
      <c r="AK67" s="24">
        <v>0.04</v>
      </c>
      <c r="AL67" s="224">
        <v>4004</v>
      </c>
      <c r="AM67" s="233">
        <v>480</v>
      </c>
      <c r="AN67" s="24">
        <v>0.14285714285714285</v>
      </c>
      <c r="AO67" s="233">
        <v>450</v>
      </c>
      <c r="AP67" s="233">
        <v>520</v>
      </c>
      <c r="AQ67" s="24">
        <v>0.2</v>
      </c>
      <c r="AR67" s="24">
        <v>0.04</v>
      </c>
      <c r="AS67" s="201" t="s">
        <v>339</v>
      </c>
    </row>
    <row r="68" spans="1:45" ht="11.25" x14ac:dyDescent="0.2">
      <c r="B68" s="6" t="s">
        <v>208</v>
      </c>
      <c r="C68" s="224">
        <v>173</v>
      </c>
      <c r="D68" s="233">
        <v>310</v>
      </c>
      <c r="E68" s="24">
        <v>0.19230769230769232</v>
      </c>
      <c r="F68" s="233">
        <v>275</v>
      </c>
      <c r="G68" s="233">
        <v>350</v>
      </c>
      <c r="H68" s="24">
        <v>0.19230769230769232</v>
      </c>
      <c r="I68" s="24">
        <v>3.8461538461538464E-2</v>
      </c>
      <c r="J68" s="224">
        <v>323</v>
      </c>
      <c r="K68" s="233">
        <v>420</v>
      </c>
      <c r="L68" s="24">
        <v>0.16666666666666666</v>
      </c>
      <c r="M68" s="233">
        <v>380</v>
      </c>
      <c r="N68" s="233">
        <v>470</v>
      </c>
      <c r="O68" s="24">
        <v>0.16666666666666666</v>
      </c>
      <c r="P68" s="24">
        <v>3.3333333333333333E-2</v>
      </c>
      <c r="Q68" s="224">
        <v>111</v>
      </c>
      <c r="R68" s="233">
        <v>535</v>
      </c>
      <c r="S68" s="24">
        <v>0.16304347826086957</v>
      </c>
      <c r="T68" s="233">
        <v>470</v>
      </c>
      <c r="U68" s="233">
        <v>600</v>
      </c>
      <c r="V68" s="24">
        <v>0.21590909090909091</v>
      </c>
      <c r="W68" s="24">
        <v>4.3181818181818182E-2</v>
      </c>
      <c r="X68" s="224">
        <v>104</v>
      </c>
      <c r="Y68" s="233">
        <v>450</v>
      </c>
      <c r="Z68" s="24">
        <v>0.125</v>
      </c>
      <c r="AA68" s="233">
        <v>400</v>
      </c>
      <c r="AB68" s="233">
        <v>505</v>
      </c>
      <c r="AC68" s="24">
        <v>0.2064343163538874</v>
      </c>
      <c r="AD68" s="24">
        <v>4.1286863270777477E-2</v>
      </c>
      <c r="AE68" s="224">
        <v>273</v>
      </c>
      <c r="AF68" s="233">
        <v>520</v>
      </c>
      <c r="AG68" s="24">
        <v>0.15555555555555556</v>
      </c>
      <c r="AH68" s="233">
        <v>435</v>
      </c>
      <c r="AI68" s="233">
        <v>580</v>
      </c>
      <c r="AJ68" s="24">
        <v>0.20930232558139536</v>
      </c>
      <c r="AK68" s="24">
        <v>4.1860465116279069E-2</v>
      </c>
      <c r="AL68" s="224">
        <v>58</v>
      </c>
      <c r="AM68" s="233">
        <v>650</v>
      </c>
      <c r="AN68" s="24">
        <v>0.13438045375218149</v>
      </c>
      <c r="AO68" s="233">
        <v>510</v>
      </c>
      <c r="AP68" s="233">
        <v>750</v>
      </c>
      <c r="AQ68" s="24">
        <v>0.31048387096774194</v>
      </c>
      <c r="AR68" s="24">
        <v>6.2096774193548386E-2</v>
      </c>
      <c r="AS68" s="201" t="s">
        <v>339</v>
      </c>
    </row>
    <row r="69" spans="1:45" ht="11.25" x14ac:dyDescent="0.2">
      <c r="B69" s="6" t="s">
        <v>209</v>
      </c>
      <c r="C69" s="224">
        <v>59</v>
      </c>
      <c r="D69" s="233">
        <v>380</v>
      </c>
      <c r="E69" s="24">
        <v>0.10787172011661808</v>
      </c>
      <c r="F69" s="233">
        <v>325</v>
      </c>
      <c r="G69" s="233">
        <v>449</v>
      </c>
      <c r="H69" s="24">
        <v>8.5714285714285715E-2</v>
      </c>
      <c r="I69" s="24">
        <v>1.7142857142857144E-2</v>
      </c>
      <c r="J69" s="224">
        <v>127</v>
      </c>
      <c r="K69" s="233">
        <v>500</v>
      </c>
      <c r="L69" s="24">
        <v>0.19047619047619047</v>
      </c>
      <c r="M69" s="233">
        <v>415</v>
      </c>
      <c r="N69" s="233">
        <v>570</v>
      </c>
      <c r="O69" s="24">
        <v>0.25</v>
      </c>
      <c r="P69" s="24">
        <v>0.05</v>
      </c>
      <c r="Q69" s="224">
        <v>17</v>
      </c>
      <c r="R69" s="233">
        <v>600</v>
      </c>
      <c r="S69" s="24">
        <v>0</v>
      </c>
      <c r="T69" s="233">
        <v>485</v>
      </c>
      <c r="U69" s="233">
        <v>700</v>
      </c>
      <c r="V69" s="24">
        <v>-0.10179640718562874</v>
      </c>
      <c r="W69" s="24">
        <v>-2.0359281437125749E-2</v>
      </c>
      <c r="X69" s="224">
        <v>40</v>
      </c>
      <c r="Y69" s="233">
        <v>588</v>
      </c>
      <c r="Z69" s="24">
        <v>0.13513513513513514</v>
      </c>
      <c r="AA69" s="233">
        <v>530</v>
      </c>
      <c r="AB69" s="233">
        <v>620</v>
      </c>
      <c r="AC69" s="24">
        <v>0.18787878787878787</v>
      </c>
      <c r="AD69" s="24">
        <v>3.7575757575757575E-2</v>
      </c>
      <c r="AE69" s="224">
        <v>104</v>
      </c>
      <c r="AF69" s="233">
        <v>708</v>
      </c>
      <c r="AG69" s="24">
        <v>8.9230769230769225E-2</v>
      </c>
      <c r="AH69" s="233">
        <v>650</v>
      </c>
      <c r="AI69" s="233">
        <v>798</v>
      </c>
      <c r="AJ69" s="24">
        <v>9.2592592592592587E-2</v>
      </c>
      <c r="AK69" s="24">
        <v>1.8518518518518517E-2</v>
      </c>
      <c r="AL69" s="224">
        <v>32</v>
      </c>
      <c r="AM69" s="233">
        <v>940</v>
      </c>
      <c r="AN69" s="24">
        <v>0.10588235294117647</v>
      </c>
      <c r="AO69" s="233">
        <v>850</v>
      </c>
      <c r="AP69" s="233">
        <v>980</v>
      </c>
      <c r="AQ69" s="24">
        <v>0.1393939393939394</v>
      </c>
      <c r="AR69" s="24">
        <v>2.7878787878787881E-2</v>
      </c>
      <c r="AS69" s="201" t="s">
        <v>339</v>
      </c>
    </row>
    <row r="70" spans="1:45" ht="11.25" x14ac:dyDescent="0.2">
      <c r="B70" s="6" t="s">
        <v>210</v>
      </c>
      <c r="C70" s="224">
        <v>150</v>
      </c>
      <c r="D70" s="233">
        <v>293</v>
      </c>
      <c r="E70" s="24">
        <v>1.0344827586206896E-2</v>
      </c>
      <c r="F70" s="233">
        <v>206</v>
      </c>
      <c r="G70" s="233">
        <v>360</v>
      </c>
      <c r="H70" s="24">
        <v>-3.9344262295081971E-2</v>
      </c>
      <c r="I70" s="24">
        <v>-7.8688524590163934E-3</v>
      </c>
      <c r="J70" s="224">
        <v>263</v>
      </c>
      <c r="K70" s="233">
        <v>450</v>
      </c>
      <c r="L70" s="24">
        <v>0.125</v>
      </c>
      <c r="M70" s="233">
        <v>380</v>
      </c>
      <c r="N70" s="233">
        <v>520</v>
      </c>
      <c r="O70" s="24">
        <v>0.13924050632911392</v>
      </c>
      <c r="P70" s="24">
        <v>2.7848101265822784E-2</v>
      </c>
      <c r="Q70" s="224">
        <v>40</v>
      </c>
      <c r="R70" s="233">
        <v>650</v>
      </c>
      <c r="S70" s="24">
        <v>0.19266055045871561</v>
      </c>
      <c r="T70" s="233">
        <v>590</v>
      </c>
      <c r="U70" s="233">
        <v>700</v>
      </c>
      <c r="V70" s="24">
        <v>0.16071428571428573</v>
      </c>
      <c r="W70" s="24">
        <v>3.2142857142857147E-2</v>
      </c>
      <c r="X70" s="224">
        <v>204</v>
      </c>
      <c r="Y70" s="233">
        <v>550</v>
      </c>
      <c r="Z70" s="24">
        <v>0.1</v>
      </c>
      <c r="AA70" s="233">
        <v>493</v>
      </c>
      <c r="AB70" s="233">
        <v>620</v>
      </c>
      <c r="AC70" s="24">
        <v>0.14583333333333334</v>
      </c>
      <c r="AD70" s="24">
        <v>2.9166666666666667E-2</v>
      </c>
      <c r="AE70" s="224">
        <v>292</v>
      </c>
      <c r="AF70" s="233">
        <v>650</v>
      </c>
      <c r="AG70" s="24">
        <v>0.13043478260869565</v>
      </c>
      <c r="AH70" s="233">
        <v>550</v>
      </c>
      <c r="AI70" s="233">
        <v>720</v>
      </c>
      <c r="AJ70" s="24">
        <v>0.18181818181818182</v>
      </c>
      <c r="AK70" s="24">
        <v>3.6363636363636362E-2</v>
      </c>
      <c r="AL70" s="224">
        <v>75</v>
      </c>
      <c r="AM70" s="233">
        <v>790</v>
      </c>
      <c r="AN70" s="24">
        <v>0.12857142857142856</v>
      </c>
      <c r="AO70" s="233">
        <v>690</v>
      </c>
      <c r="AP70" s="233">
        <v>923</v>
      </c>
      <c r="AQ70" s="24">
        <v>0.19696969696969696</v>
      </c>
      <c r="AR70" s="24">
        <v>3.9393939393939391E-2</v>
      </c>
      <c r="AS70" s="201" t="s">
        <v>339</v>
      </c>
    </row>
    <row r="71" spans="1:45" s="23" customFormat="1" ht="11.25" x14ac:dyDescent="0.2">
      <c r="B71" s="23" t="s">
        <v>37</v>
      </c>
      <c r="C71" s="234">
        <v>1680</v>
      </c>
      <c r="D71" s="235">
        <v>345</v>
      </c>
      <c r="E71" s="179">
        <v>0.16949152542372881</v>
      </c>
      <c r="F71" s="235">
        <v>270</v>
      </c>
      <c r="G71" s="235">
        <v>400</v>
      </c>
      <c r="H71" s="179">
        <v>0.23214285714285715</v>
      </c>
      <c r="I71" s="179">
        <v>4.642857142857143E-2</v>
      </c>
      <c r="J71" s="234">
        <v>3813</v>
      </c>
      <c r="K71" s="235">
        <v>420</v>
      </c>
      <c r="L71" s="179">
        <v>0.16666666666666666</v>
      </c>
      <c r="M71" s="235">
        <v>350</v>
      </c>
      <c r="N71" s="235">
        <v>490</v>
      </c>
      <c r="O71" s="179">
        <v>0.2</v>
      </c>
      <c r="P71" s="179">
        <v>0.04</v>
      </c>
      <c r="Q71" s="234">
        <v>1588</v>
      </c>
      <c r="R71" s="235">
        <v>440</v>
      </c>
      <c r="S71" s="179">
        <v>0.12820512820512819</v>
      </c>
      <c r="T71" s="235">
        <v>390</v>
      </c>
      <c r="U71" s="235">
        <v>530</v>
      </c>
      <c r="V71" s="179">
        <v>0.1891891891891892</v>
      </c>
      <c r="W71" s="179">
        <v>3.783783783783784E-2</v>
      </c>
      <c r="X71" s="234">
        <v>1129</v>
      </c>
      <c r="Y71" s="235">
        <v>450</v>
      </c>
      <c r="Z71" s="179">
        <v>0.13924050632911392</v>
      </c>
      <c r="AA71" s="235">
        <v>380</v>
      </c>
      <c r="AB71" s="235">
        <v>520</v>
      </c>
      <c r="AC71" s="179">
        <v>0.15384615384615385</v>
      </c>
      <c r="AD71" s="179">
        <v>3.0769230769230771E-2</v>
      </c>
      <c r="AE71" s="234">
        <v>8958</v>
      </c>
      <c r="AF71" s="235">
        <v>430</v>
      </c>
      <c r="AG71" s="179">
        <v>0.13157894736842105</v>
      </c>
      <c r="AH71" s="235">
        <v>390</v>
      </c>
      <c r="AI71" s="235">
        <v>480</v>
      </c>
      <c r="AJ71" s="179">
        <v>0.16216216216216217</v>
      </c>
      <c r="AK71" s="179">
        <v>3.2432432432432434E-2</v>
      </c>
      <c r="AL71" s="234">
        <v>9427</v>
      </c>
      <c r="AM71" s="235">
        <v>480</v>
      </c>
      <c r="AN71" s="179">
        <v>0.11627906976744186</v>
      </c>
      <c r="AO71" s="235">
        <v>450</v>
      </c>
      <c r="AP71" s="235">
        <v>530</v>
      </c>
      <c r="AQ71" s="179">
        <v>0.17073170731707318</v>
      </c>
      <c r="AR71" s="179">
        <v>3.4146341463414637E-2</v>
      </c>
      <c r="AS71" s="10"/>
    </row>
    <row r="72" spans="1:45" ht="11.25" x14ac:dyDescent="0.2">
      <c r="A72" s="6" t="s">
        <v>20</v>
      </c>
      <c r="B72" s="6" t="s">
        <v>211</v>
      </c>
      <c r="C72" s="224">
        <v>42</v>
      </c>
      <c r="D72" s="233">
        <v>300</v>
      </c>
      <c r="E72" s="24">
        <v>7.1428571428571425E-2</v>
      </c>
      <c r="F72" s="233">
        <v>220</v>
      </c>
      <c r="G72" s="233">
        <v>340</v>
      </c>
      <c r="H72" s="24">
        <v>0.17647058823529413</v>
      </c>
      <c r="I72" s="24">
        <v>3.5294117647058823E-2</v>
      </c>
      <c r="J72" s="224">
        <v>153</v>
      </c>
      <c r="K72" s="233">
        <v>400</v>
      </c>
      <c r="L72" s="24">
        <v>0.14285714285714285</v>
      </c>
      <c r="M72" s="233">
        <v>370</v>
      </c>
      <c r="N72" s="233">
        <v>420</v>
      </c>
      <c r="O72" s="24">
        <v>0.15942028985507245</v>
      </c>
      <c r="P72" s="24">
        <v>3.1884057971014491E-2</v>
      </c>
      <c r="Q72" s="224">
        <v>118</v>
      </c>
      <c r="R72" s="233">
        <v>420</v>
      </c>
      <c r="S72" s="24">
        <v>0.10526315789473684</v>
      </c>
      <c r="T72" s="233">
        <v>390</v>
      </c>
      <c r="U72" s="233">
        <v>460</v>
      </c>
      <c r="V72" s="24">
        <v>0.15068493150684931</v>
      </c>
      <c r="W72" s="24">
        <v>3.0136986301369861E-2</v>
      </c>
      <c r="X72" s="224">
        <v>57</v>
      </c>
      <c r="Y72" s="233">
        <v>400</v>
      </c>
      <c r="Z72" s="24">
        <v>0.17647058823529413</v>
      </c>
      <c r="AA72" s="233">
        <v>380</v>
      </c>
      <c r="AB72" s="233">
        <v>420</v>
      </c>
      <c r="AC72" s="24">
        <v>0.14285714285714285</v>
      </c>
      <c r="AD72" s="24">
        <v>2.8571428571428571E-2</v>
      </c>
      <c r="AE72" s="224">
        <v>567</v>
      </c>
      <c r="AF72" s="233">
        <v>430</v>
      </c>
      <c r="AG72" s="24">
        <v>0.13157894736842105</v>
      </c>
      <c r="AH72" s="233">
        <v>400</v>
      </c>
      <c r="AI72" s="233">
        <v>460</v>
      </c>
      <c r="AJ72" s="24">
        <v>0.17808219178082191</v>
      </c>
      <c r="AK72" s="24">
        <v>3.5616438356164383E-2</v>
      </c>
      <c r="AL72" s="224">
        <v>326</v>
      </c>
      <c r="AM72" s="233">
        <v>550</v>
      </c>
      <c r="AN72" s="24">
        <v>0.14583333333333334</v>
      </c>
      <c r="AO72" s="233">
        <v>500</v>
      </c>
      <c r="AP72" s="233">
        <v>600</v>
      </c>
      <c r="AQ72" s="24">
        <v>0.27906976744186046</v>
      </c>
      <c r="AR72" s="24">
        <v>5.5813953488372092E-2</v>
      </c>
      <c r="AS72" s="201" t="s">
        <v>339</v>
      </c>
    </row>
    <row r="73" spans="1:45" ht="11.25" x14ac:dyDescent="0.2">
      <c r="B73" s="6" t="s">
        <v>212</v>
      </c>
      <c r="C73" s="224">
        <v>520</v>
      </c>
      <c r="D73" s="233">
        <v>410</v>
      </c>
      <c r="E73" s="24">
        <v>0.17142857142857143</v>
      </c>
      <c r="F73" s="233">
        <v>350</v>
      </c>
      <c r="G73" s="233">
        <v>468</v>
      </c>
      <c r="H73" s="24">
        <v>0.12328767123287671</v>
      </c>
      <c r="I73" s="24">
        <v>2.4657534246575342E-2</v>
      </c>
      <c r="J73" s="224">
        <v>610</v>
      </c>
      <c r="K73" s="233">
        <v>525</v>
      </c>
      <c r="L73" s="24">
        <v>0.16666666666666666</v>
      </c>
      <c r="M73" s="233">
        <v>460</v>
      </c>
      <c r="N73" s="233">
        <v>600</v>
      </c>
      <c r="O73" s="24">
        <v>0.15384615384615385</v>
      </c>
      <c r="P73" s="24">
        <v>3.0769230769230771E-2</v>
      </c>
      <c r="Q73" s="224">
        <v>69</v>
      </c>
      <c r="R73" s="233">
        <v>750</v>
      </c>
      <c r="S73" s="24">
        <v>0.15384615384615385</v>
      </c>
      <c r="T73" s="233">
        <v>660</v>
      </c>
      <c r="U73" s="233">
        <v>850</v>
      </c>
      <c r="V73" s="24">
        <v>0.15384615384615385</v>
      </c>
      <c r="W73" s="24">
        <v>3.0769230769230771E-2</v>
      </c>
      <c r="X73" s="224">
        <v>207</v>
      </c>
      <c r="Y73" s="233">
        <v>620</v>
      </c>
      <c r="Z73" s="24">
        <v>0.10714285714285714</v>
      </c>
      <c r="AA73" s="233">
        <v>560</v>
      </c>
      <c r="AB73" s="233">
        <v>680</v>
      </c>
      <c r="AC73" s="24">
        <v>0.14814814814814814</v>
      </c>
      <c r="AD73" s="24">
        <v>2.9629629629629627E-2</v>
      </c>
      <c r="AE73" s="224">
        <v>183</v>
      </c>
      <c r="AF73" s="233">
        <v>750</v>
      </c>
      <c r="AG73" s="24">
        <v>7.9136690647482008E-2</v>
      </c>
      <c r="AH73" s="233">
        <v>695</v>
      </c>
      <c r="AI73" s="233">
        <v>820</v>
      </c>
      <c r="AJ73" s="24">
        <v>0.10294117647058823</v>
      </c>
      <c r="AK73" s="24">
        <v>2.0588235294117647E-2</v>
      </c>
      <c r="AL73" s="224">
        <v>55</v>
      </c>
      <c r="AM73" s="233">
        <v>1030</v>
      </c>
      <c r="AN73" s="24">
        <v>0.15083798882681565</v>
      </c>
      <c r="AO73" s="233">
        <v>860</v>
      </c>
      <c r="AP73" s="233">
        <v>1200</v>
      </c>
      <c r="AQ73" s="24">
        <v>0.22619047619047619</v>
      </c>
      <c r="AR73" s="24">
        <v>4.5238095238095237E-2</v>
      </c>
      <c r="AS73" s="201" t="s">
        <v>339</v>
      </c>
    </row>
    <row r="74" spans="1:45" ht="11.25" x14ac:dyDescent="0.2">
      <c r="B74" s="6" t="s">
        <v>213</v>
      </c>
      <c r="C74" s="224">
        <v>160</v>
      </c>
      <c r="D74" s="233">
        <v>380</v>
      </c>
      <c r="E74" s="24">
        <v>0.15151515151515152</v>
      </c>
      <c r="F74" s="233">
        <v>350</v>
      </c>
      <c r="G74" s="233">
        <v>420</v>
      </c>
      <c r="H74" s="24">
        <v>0.15151515151515152</v>
      </c>
      <c r="I74" s="24">
        <v>3.0303030303030304E-2</v>
      </c>
      <c r="J74" s="224">
        <v>339</v>
      </c>
      <c r="K74" s="233">
        <v>475</v>
      </c>
      <c r="L74" s="24">
        <v>0.1875</v>
      </c>
      <c r="M74" s="233">
        <v>430</v>
      </c>
      <c r="N74" s="233">
        <v>525</v>
      </c>
      <c r="O74" s="24">
        <v>0.1875</v>
      </c>
      <c r="P74" s="24">
        <v>3.7499999999999999E-2</v>
      </c>
      <c r="Q74" s="224">
        <v>69</v>
      </c>
      <c r="R74" s="233">
        <v>640</v>
      </c>
      <c r="S74" s="24">
        <v>0.16363636363636364</v>
      </c>
      <c r="T74" s="233">
        <v>550</v>
      </c>
      <c r="U74" s="233">
        <v>730</v>
      </c>
      <c r="V74" s="24">
        <v>0.21904761904761905</v>
      </c>
      <c r="W74" s="24">
        <v>4.3809523809523812E-2</v>
      </c>
      <c r="X74" s="224">
        <v>139</v>
      </c>
      <c r="Y74" s="233">
        <v>530</v>
      </c>
      <c r="Z74" s="24">
        <v>0.1276595744680851</v>
      </c>
      <c r="AA74" s="233">
        <v>490</v>
      </c>
      <c r="AB74" s="233">
        <v>570</v>
      </c>
      <c r="AC74" s="24">
        <v>0.17777777777777778</v>
      </c>
      <c r="AD74" s="24">
        <v>3.5555555555555556E-2</v>
      </c>
      <c r="AE74" s="224">
        <v>241</v>
      </c>
      <c r="AF74" s="233">
        <v>630</v>
      </c>
      <c r="AG74" s="24">
        <v>0.14545454545454545</v>
      </c>
      <c r="AH74" s="233">
        <v>550</v>
      </c>
      <c r="AI74" s="233">
        <v>700</v>
      </c>
      <c r="AJ74" s="24">
        <v>0.16666666666666666</v>
      </c>
      <c r="AK74" s="24">
        <v>3.3333333333333333E-2</v>
      </c>
      <c r="AL74" s="224">
        <v>88</v>
      </c>
      <c r="AM74" s="233">
        <v>750</v>
      </c>
      <c r="AN74" s="24">
        <v>9.4890510948905105E-2</v>
      </c>
      <c r="AO74" s="233">
        <v>695</v>
      </c>
      <c r="AP74" s="233">
        <v>850</v>
      </c>
      <c r="AQ74" s="24">
        <v>0.171875</v>
      </c>
      <c r="AR74" s="24">
        <v>3.4375000000000003E-2</v>
      </c>
      <c r="AS74" s="201" t="s">
        <v>339</v>
      </c>
    </row>
    <row r="75" spans="1:45" ht="11.25" x14ac:dyDescent="0.2">
      <c r="B75" s="6" t="s">
        <v>214</v>
      </c>
      <c r="C75" s="224" t="s">
        <v>41</v>
      </c>
      <c r="D75" s="233" t="s">
        <v>41</v>
      </c>
      <c r="E75" s="24" t="s">
        <v>41</v>
      </c>
      <c r="F75" s="233" t="s">
        <v>41</v>
      </c>
      <c r="G75" s="233" t="s">
        <v>41</v>
      </c>
      <c r="H75" s="24" t="s">
        <v>41</v>
      </c>
      <c r="I75" s="24" t="s">
        <v>41</v>
      </c>
      <c r="J75" s="224">
        <v>93</v>
      </c>
      <c r="K75" s="233">
        <v>390</v>
      </c>
      <c r="L75" s="24">
        <v>0.11428571428571428</v>
      </c>
      <c r="M75" s="233">
        <v>370</v>
      </c>
      <c r="N75" s="233">
        <v>400</v>
      </c>
      <c r="O75" s="24">
        <v>0.18181818181818182</v>
      </c>
      <c r="P75" s="24">
        <v>3.6363636363636362E-2</v>
      </c>
      <c r="Q75" s="224">
        <v>91</v>
      </c>
      <c r="R75" s="233">
        <v>430</v>
      </c>
      <c r="S75" s="24">
        <v>0.13157894736842105</v>
      </c>
      <c r="T75" s="233">
        <v>410</v>
      </c>
      <c r="U75" s="233">
        <v>450</v>
      </c>
      <c r="V75" s="24">
        <v>0.19444444444444445</v>
      </c>
      <c r="W75" s="24">
        <v>3.888888888888889E-2</v>
      </c>
      <c r="X75" s="224">
        <v>68</v>
      </c>
      <c r="Y75" s="233">
        <v>400</v>
      </c>
      <c r="Z75" s="24">
        <v>0.13314447592067988</v>
      </c>
      <c r="AA75" s="233">
        <v>380</v>
      </c>
      <c r="AB75" s="233">
        <v>430</v>
      </c>
      <c r="AC75" s="24">
        <v>0.17647058823529413</v>
      </c>
      <c r="AD75" s="24">
        <v>3.5294117647058823E-2</v>
      </c>
      <c r="AE75" s="224">
        <v>924</v>
      </c>
      <c r="AF75" s="233">
        <v>450</v>
      </c>
      <c r="AG75" s="24">
        <v>0.125</v>
      </c>
      <c r="AH75" s="233">
        <v>420</v>
      </c>
      <c r="AI75" s="233">
        <v>470</v>
      </c>
      <c r="AJ75" s="24">
        <v>0.2</v>
      </c>
      <c r="AK75" s="24">
        <v>0.04</v>
      </c>
      <c r="AL75" s="224">
        <v>1044</v>
      </c>
      <c r="AM75" s="233">
        <v>500</v>
      </c>
      <c r="AN75" s="24">
        <v>0.1111111111111111</v>
      </c>
      <c r="AO75" s="233">
        <v>470</v>
      </c>
      <c r="AP75" s="233">
        <v>535</v>
      </c>
      <c r="AQ75" s="24">
        <v>0.19047619047619047</v>
      </c>
      <c r="AR75" s="24">
        <v>3.8095238095238092E-2</v>
      </c>
      <c r="AS75" s="201" t="s">
        <v>339</v>
      </c>
    </row>
    <row r="76" spans="1:45" ht="11.25" x14ac:dyDescent="0.2">
      <c r="B76" s="6" t="s">
        <v>215</v>
      </c>
      <c r="C76" s="224">
        <v>438</v>
      </c>
      <c r="D76" s="233">
        <v>440</v>
      </c>
      <c r="E76" s="24">
        <v>0.17333333333333334</v>
      </c>
      <c r="F76" s="233">
        <v>390</v>
      </c>
      <c r="G76" s="233">
        <v>470</v>
      </c>
      <c r="H76" s="24">
        <v>0.15789473684210525</v>
      </c>
      <c r="I76" s="24">
        <v>3.1578947368421054E-2</v>
      </c>
      <c r="J76" s="224">
        <v>446</v>
      </c>
      <c r="K76" s="233">
        <v>550</v>
      </c>
      <c r="L76" s="24">
        <v>0.19565217391304349</v>
      </c>
      <c r="M76" s="233">
        <v>500</v>
      </c>
      <c r="N76" s="233">
        <v>600</v>
      </c>
      <c r="O76" s="24">
        <v>0.14583333333333334</v>
      </c>
      <c r="P76" s="24">
        <v>2.9166666666666667E-2</v>
      </c>
      <c r="Q76" s="224">
        <v>46</v>
      </c>
      <c r="R76" s="233">
        <v>770</v>
      </c>
      <c r="S76" s="24">
        <v>0.1</v>
      </c>
      <c r="T76" s="233">
        <v>720</v>
      </c>
      <c r="U76" s="233">
        <v>850</v>
      </c>
      <c r="V76" s="24">
        <v>0.1079136690647482</v>
      </c>
      <c r="W76" s="24">
        <v>2.1582733812949638E-2</v>
      </c>
      <c r="X76" s="224">
        <v>56</v>
      </c>
      <c r="Y76" s="233">
        <v>645</v>
      </c>
      <c r="Z76" s="24">
        <v>0.17272727272727273</v>
      </c>
      <c r="AA76" s="233">
        <v>588</v>
      </c>
      <c r="AB76" s="233">
        <v>690</v>
      </c>
      <c r="AC76" s="24">
        <v>0.20560747663551401</v>
      </c>
      <c r="AD76" s="24">
        <v>4.1121495327102804E-2</v>
      </c>
      <c r="AE76" s="224">
        <v>66</v>
      </c>
      <c r="AF76" s="233">
        <v>750</v>
      </c>
      <c r="AG76" s="24">
        <v>7.9136690647482008E-2</v>
      </c>
      <c r="AH76" s="233">
        <v>695</v>
      </c>
      <c r="AI76" s="233">
        <v>885</v>
      </c>
      <c r="AJ76" s="24">
        <v>8.6956521739130432E-2</v>
      </c>
      <c r="AK76" s="24">
        <v>1.7391304347826087E-2</v>
      </c>
      <c r="AL76" s="224">
        <v>17</v>
      </c>
      <c r="AM76" s="233">
        <v>1025</v>
      </c>
      <c r="AN76" s="24">
        <v>0.19883040935672514</v>
      </c>
      <c r="AO76" s="233">
        <v>795</v>
      </c>
      <c r="AP76" s="233">
        <v>1200</v>
      </c>
      <c r="AQ76" s="24">
        <v>0.20588235294117646</v>
      </c>
      <c r="AR76" s="24">
        <v>4.1176470588235294E-2</v>
      </c>
      <c r="AS76" s="201" t="s">
        <v>339</v>
      </c>
    </row>
    <row r="77" spans="1:45" ht="11.25" x14ac:dyDescent="0.2">
      <c r="B77" s="6" t="s">
        <v>216</v>
      </c>
      <c r="C77" s="224">
        <v>470</v>
      </c>
      <c r="D77" s="233">
        <v>400</v>
      </c>
      <c r="E77" s="24">
        <v>0.25</v>
      </c>
      <c r="F77" s="233">
        <v>350</v>
      </c>
      <c r="G77" s="233">
        <v>435</v>
      </c>
      <c r="H77" s="24">
        <v>0.25</v>
      </c>
      <c r="I77" s="24">
        <v>0.05</v>
      </c>
      <c r="J77" s="224">
        <v>745</v>
      </c>
      <c r="K77" s="233">
        <v>460</v>
      </c>
      <c r="L77" s="24">
        <v>0.21052631578947367</v>
      </c>
      <c r="M77" s="233">
        <v>420</v>
      </c>
      <c r="N77" s="233">
        <v>520</v>
      </c>
      <c r="O77" s="24">
        <v>0.17948717948717949</v>
      </c>
      <c r="P77" s="24">
        <v>3.5897435897435895E-2</v>
      </c>
      <c r="Q77" s="224">
        <v>156</v>
      </c>
      <c r="R77" s="233">
        <v>570</v>
      </c>
      <c r="S77" s="24">
        <v>0.14000000000000001</v>
      </c>
      <c r="T77" s="233">
        <v>520</v>
      </c>
      <c r="U77" s="233">
        <v>655</v>
      </c>
      <c r="V77" s="24">
        <v>0.17525773195876287</v>
      </c>
      <c r="W77" s="24">
        <v>3.5051546391752578E-2</v>
      </c>
      <c r="X77" s="224">
        <v>89</v>
      </c>
      <c r="Y77" s="233">
        <v>470</v>
      </c>
      <c r="Z77" s="24">
        <v>0.11904761904761904</v>
      </c>
      <c r="AA77" s="233">
        <v>420</v>
      </c>
      <c r="AB77" s="233">
        <v>530</v>
      </c>
      <c r="AC77" s="24">
        <v>0.17499999999999999</v>
      </c>
      <c r="AD77" s="24">
        <v>3.4999999999999996E-2</v>
      </c>
      <c r="AE77" s="224">
        <v>327</v>
      </c>
      <c r="AF77" s="233">
        <v>550</v>
      </c>
      <c r="AG77" s="24">
        <v>0.1</v>
      </c>
      <c r="AH77" s="233">
        <v>480</v>
      </c>
      <c r="AI77" s="233">
        <v>650</v>
      </c>
      <c r="AJ77" s="24">
        <v>0.1702127659574468</v>
      </c>
      <c r="AK77" s="24">
        <v>3.4042553191489362E-2</v>
      </c>
      <c r="AL77" s="224">
        <v>125</v>
      </c>
      <c r="AM77" s="233">
        <v>800</v>
      </c>
      <c r="AN77" s="24">
        <v>0.14285714285714285</v>
      </c>
      <c r="AO77" s="233">
        <v>650</v>
      </c>
      <c r="AP77" s="233">
        <v>990</v>
      </c>
      <c r="AQ77" s="24">
        <v>0.17994100294985252</v>
      </c>
      <c r="AR77" s="24">
        <v>3.5988200589970501E-2</v>
      </c>
      <c r="AS77" s="201" t="s">
        <v>339</v>
      </c>
    </row>
    <row r="78" spans="1:45" ht="11.25" x14ac:dyDescent="0.2">
      <c r="B78" s="6" t="s">
        <v>217</v>
      </c>
      <c r="C78" s="224">
        <v>12</v>
      </c>
      <c r="D78" s="233">
        <v>323</v>
      </c>
      <c r="E78" s="24">
        <v>7.6666666666666661E-2</v>
      </c>
      <c r="F78" s="233">
        <v>300</v>
      </c>
      <c r="G78" s="233">
        <v>335</v>
      </c>
      <c r="H78" s="24">
        <v>0.17454545454545456</v>
      </c>
      <c r="I78" s="24">
        <v>3.490909090909091E-2</v>
      </c>
      <c r="J78" s="224">
        <v>99</v>
      </c>
      <c r="K78" s="233">
        <v>400</v>
      </c>
      <c r="L78" s="24">
        <v>0.14285714285714285</v>
      </c>
      <c r="M78" s="233">
        <v>350</v>
      </c>
      <c r="N78" s="233">
        <v>440</v>
      </c>
      <c r="O78" s="24">
        <v>0.17647058823529413</v>
      </c>
      <c r="P78" s="24">
        <v>3.5294117647058823E-2</v>
      </c>
      <c r="Q78" s="224">
        <v>75</v>
      </c>
      <c r="R78" s="233">
        <v>470</v>
      </c>
      <c r="S78" s="24">
        <v>9.3023255813953487E-2</v>
      </c>
      <c r="T78" s="233">
        <v>420</v>
      </c>
      <c r="U78" s="233">
        <v>500</v>
      </c>
      <c r="V78" s="24">
        <v>0.20512820512820512</v>
      </c>
      <c r="W78" s="24">
        <v>4.1025641025641026E-2</v>
      </c>
      <c r="X78" s="224">
        <v>19</v>
      </c>
      <c r="Y78" s="233">
        <v>440</v>
      </c>
      <c r="Z78" s="24">
        <v>0.14285714285714285</v>
      </c>
      <c r="AA78" s="233">
        <v>400</v>
      </c>
      <c r="AB78" s="233">
        <v>450</v>
      </c>
      <c r="AC78" s="24">
        <v>0.23943661971830985</v>
      </c>
      <c r="AD78" s="24">
        <v>4.788732394366197E-2</v>
      </c>
      <c r="AE78" s="224">
        <v>207</v>
      </c>
      <c r="AF78" s="233">
        <v>450</v>
      </c>
      <c r="AG78" s="24">
        <v>7.6555023923444973E-2</v>
      </c>
      <c r="AH78" s="233">
        <v>420</v>
      </c>
      <c r="AI78" s="233">
        <v>500</v>
      </c>
      <c r="AJ78" s="24">
        <v>0.18421052631578946</v>
      </c>
      <c r="AK78" s="24">
        <v>3.6842105263157891E-2</v>
      </c>
      <c r="AL78" s="224">
        <v>62</v>
      </c>
      <c r="AM78" s="233">
        <v>523</v>
      </c>
      <c r="AN78" s="24">
        <v>0.11276595744680851</v>
      </c>
      <c r="AO78" s="233">
        <v>470</v>
      </c>
      <c r="AP78" s="233">
        <v>580</v>
      </c>
      <c r="AQ78" s="24">
        <v>0.2219626168224299</v>
      </c>
      <c r="AR78" s="24">
        <v>4.4392523364485979E-2</v>
      </c>
      <c r="AS78" s="201" t="s">
        <v>339</v>
      </c>
    </row>
    <row r="79" spans="1:45" ht="11.25" x14ac:dyDescent="0.2">
      <c r="B79" s="6" t="s">
        <v>218</v>
      </c>
      <c r="C79" s="224" t="s">
        <v>41</v>
      </c>
      <c r="D79" s="233" t="s">
        <v>41</v>
      </c>
      <c r="E79" s="24" t="s">
        <v>41</v>
      </c>
      <c r="F79" s="233" t="s">
        <v>41</v>
      </c>
      <c r="G79" s="233" t="s">
        <v>41</v>
      </c>
      <c r="H79" s="24" t="s">
        <v>41</v>
      </c>
      <c r="I79" s="24" t="s">
        <v>41</v>
      </c>
      <c r="J79" s="224" t="s">
        <v>41</v>
      </c>
      <c r="K79" s="233" t="s">
        <v>41</v>
      </c>
      <c r="L79" s="24" t="s">
        <v>41</v>
      </c>
      <c r="M79" s="233" t="s">
        <v>41</v>
      </c>
      <c r="N79" s="233" t="s">
        <v>41</v>
      </c>
      <c r="O79" s="24" t="s">
        <v>41</v>
      </c>
      <c r="P79" s="24" t="s">
        <v>41</v>
      </c>
      <c r="Q79" s="224" t="s">
        <v>41</v>
      </c>
      <c r="R79" s="233" t="s">
        <v>41</v>
      </c>
      <c r="S79" s="24" t="s">
        <v>41</v>
      </c>
      <c r="T79" s="233" t="s">
        <v>41</v>
      </c>
      <c r="U79" s="233" t="s">
        <v>41</v>
      </c>
      <c r="V79" s="24" t="s">
        <v>41</v>
      </c>
      <c r="W79" s="24" t="s">
        <v>41</v>
      </c>
      <c r="X79" s="224" t="s">
        <v>41</v>
      </c>
      <c r="Y79" s="233" t="s">
        <v>41</v>
      </c>
      <c r="Z79" s="24" t="s">
        <v>41</v>
      </c>
      <c r="AA79" s="233" t="s">
        <v>41</v>
      </c>
      <c r="AB79" s="233" t="s">
        <v>41</v>
      </c>
      <c r="AC79" s="24" t="s">
        <v>41</v>
      </c>
      <c r="AD79" s="24" t="s">
        <v>41</v>
      </c>
      <c r="AE79" s="224">
        <v>16</v>
      </c>
      <c r="AF79" s="233">
        <v>510</v>
      </c>
      <c r="AG79" s="24">
        <v>0.13333333333333333</v>
      </c>
      <c r="AH79" s="233">
        <v>465</v>
      </c>
      <c r="AI79" s="233">
        <v>595</v>
      </c>
      <c r="AJ79" s="24">
        <v>0.15909090909090909</v>
      </c>
      <c r="AK79" s="24">
        <v>3.1818181818181815E-2</v>
      </c>
      <c r="AL79" s="224">
        <v>10</v>
      </c>
      <c r="AM79" s="233">
        <v>600</v>
      </c>
      <c r="AN79" s="24">
        <v>3.4482758620689655E-2</v>
      </c>
      <c r="AO79" s="233">
        <v>510</v>
      </c>
      <c r="AP79" s="233">
        <v>730</v>
      </c>
      <c r="AQ79" s="24">
        <v>0.2</v>
      </c>
      <c r="AR79" s="24">
        <v>0.04</v>
      </c>
      <c r="AS79" s="201" t="s">
        <v>339</v>
      </c>
    </row>
    <row r="80" spans="1:45" ht="11.25" x14ac:dyDescent="0.2">
      <c r="B80" s="6" t="s">
        <v>219</v>
      </c>
      <c r="C80" s="224">
        <v>418</v>
      </c>
      <c r="D80" s="233">
        <v>390</v>
      </c>
      <c r="E80" s="24">
        <v>0.14705882352941177</v>
      </c>
      <c r="F80" s="233">
        <v>320</v>
      </c>
      <c r="G80" s="233">
        <v>450</v>
      </c>
      <c r="H80" s="24">
        <v>0.18181818181818182</v>
      </c>
      <c r="I80" s="24">
        <v>3.6363636363636362E-2</v>
      </c>
      <c r="J80" s="224">
        <v>540</v>
      </c>
      <c r="K80" s="233">
        <v>480</v>
      </c>
      <c r="L80" s="24">
        <v>0.17073170731707318</v>
      </c>
      <c r="M80" s="233">
        <v>420</v>
      </c>
      <c r="N80" s="233">
        <v>550</v>
      </c>
      <c r="O80" s="24">
        <v>0.17073170731707318</v>
      </c>
      <c r="P80" s="24">
        <v>3.4146341463414637E-2</v>
      </c>
      <c r="Q80" s="224">
        <v>89</v>
      </c>
      <c r="R80" s="233">
        <v>655</v>
      </c>
      <c r="S80" s="24">
        <v>0.13126079447322972</v>
      </c>
      <c r="T80" s="233">
        <v>550</v>
      </c>
      <c r="U80" s="233">
        <v>750</v>
      </c>
      <c r="V80" s="24">
        <v>0.20183486238532111</v>
      </c>
      <c r="W80" s="24">
        <v>4.0366972477064222E-2</v>
      </c>
      <c r="X80" s="224">
        <v>136</v>
      </c>
      <c r="Y80" s="233">
        <v>560</v>
      </c>
      <c r="Z80" s="24">
        <v>9.8039215686274508E-2</v>
      </c>
      <c r="AA80" s="233">
        <v>490</v>
      </c>
      <c r="AB80" s="233">
        <v>600</v>
      </c>
      <c r="AC80" s="24">
        <v>0.14285714285714285</v>
      </c>
      <c r="AD80" s="24">
        <v>2.8571428571428571E-2</v>
      </c>
      <c r="AE80" s="224">
        <v>196</v>
      </c>
      <c r="AF80" s="233">
        <v>680</v>
      </c>
      <c r="AG80" s="24">
        <v>9.6774193548387094E-2</v>
      </c>
      <c r="AH80" s="233">
        <v>600</v>
      </c>
      <c r="AI80" s="233">
        <v>750</v>
      </c>
      <c r="AJ80" s="24">
        <v>0.17241379310344829</v>
      </c>
      <c r="AK80" s="24">
        <v>3.4482758620689655E-2</v>
      </c>
      <c r="AL80" s="224">
        <v>83</v>
      </c>
      <c r="AM80" s="233">
        <v>900</v>
      </c>
      <c r="AN80" s="24">
        <v>0.15681233933161953</v>
      </c>
      <c r="AO80" s="233">
        <v>750</v>
      </c>
      <c r="AP80" s="233">
        <v>1050</v>
      </c>
      <c r="AQ80" s="24">
        <v>0.21621621621621623</v>
      </c>
      <c r="AR80" s="24">
        <v>4.3243243243243246E-2</v>
      </c>
      <c r="AS80" s="201" t="s">
        <v>339</v>
      </c>
    </row>
    <row r="81" spans="1:45" ht="11.25" x14ac:dyDescent="0.2">
      <c r="B81" s="6" t="s">
        <v>220</v>
      </c>
      <c r="C81" s="224">
        <v>60</v>
      </c>
      <c r="D81" s="233">
        <v>320</v>
      </c>
      <c r="E81" s="24">
        <v>0.14285714285714285</v>
      </c>
      <c r="F81" s="233">
        <v>280</v>
      </c>
      <c r="G81" s="233">
        <v>363</v>
      </c>
      <c r="H81" s="24">
        <v>0.13074204946996468</v>
      </c>
      <c r="I81" s="24">
        <v>2.6148409893992936E-2</v>
      </c>
      <c r="J81" s="224">
        <v>512</v>
      </c>
      <c r="K81" s="233">
        <v>423</v>
      </c>
      <c r="L81" s="24">
        <v>0.14324324324324325</v>
      </c>
      <c r="M81" s="233">
        <v>390</v>
      </c>
      <c r="N81" s="233">
        <v>460</v>
      </c>
      <c r="O81" s="24">
        <v>0.15890410958904111</v>
      </c>
      <c r="P81" s="24">
        <v>3.1780821917808219E-2</v>
      </c>
      <c r="Q81" s="224">
        <v>252</v>
      </c>
      <c r="R81" s="233">
        <v>530</v>
      </c>
      <c r="S81" s="24">
        <v>0.17777777777777778</v>
      </c>
      <c r="T81" s="233">
        <v>473</v>
      </c>
      <c r="U81" s="233">
        <v>588</v>
      </c>
      <c r="V81" s="24">
        <v>0.23255813953488372</v>
      </c>
      <c r="W81" s="24">
        <v>4.6511627906976744E-2</v>
      </c>
      <c r="X81" s="224">
        <v>119</v>
      </c>
      <c r="Y81" s="233">
        <v>440</v>
      </c>
      <c r="Z81" s="24">
        <v>0.15789473684210525</v>
      </c>
      <c r="AA81" s="233">
        <v>400</v>
      </c>
      <c r="AB81" s="233">
        <v>470</v>
      </c>
      <c r="AC81" s="24">
        <v>0.22222222222222221</v>
      </c>
      <c r="AD81" s="24">
        <v>4.4444444444444439E-2</v>
      </c>
      <c r="AE81" s="224">
        <v>372</v>
      </c>
      <c r="AF81" s="233">
        <v>500</v>
      </c>
      <c r="AG81" s="24">
        <v>0.19047619047619047</v>
      </c>
      <c r="AH81" s="233">
        <v>440</v>
      </c>
      <c r="AI81" s="233">
        <v>550</v>
      </c>
      <c r="AJ81" s="24">
        <v>0.25</v>
      </c>
      <c r="AK81" s="24">
        <v>0.05</v>
      </c>
      <c r="AL81" s="224">
        <v>83</v>
      </c>
      <c r="AM81" s="233">
        <v>600</v>
      </c>
      <c r="AN81" s="24">
        <v>0.2</v>
      </c>
      <c r="AO81" s="233">
        <v>525</v>
      </c>
      <c r="AP81" s="233">
        <v>660</v>
      </c>
      <c r="AQ81" s="24">
        <v>0.22448979591836735</v>
      </c>
      <c r="AR81" s="24">
        <v>4.4897959183673466E-2</v>
      </c>
      <c r="AS81" s="201" t="s">
        <v>339</v>
      </c>
    </row>
    <row r="82" spans="1:45" ht="11.25" x14ac:dyDescent="0.2">
      <c r="B82" s="6" t="s">
        <v>221</v>
      </c>
      <c r="C82" s="224">
        <v>52</v>
      </c>
      <c r="D82" s="233">
        <v>300</v>
      </c>
      <c r="E82" s="24">
        <v>0.33333333333333331</v>
      </c>
      <c r="F82" s="233">
        <v>275</v>
      </c>
      <c r="G82" s="233">
        <v>345</v>
      </c>
      <c r="H82" s="24">
        <v>0.2</v>
      </c>
      <c r="I82" s="24">
        <v>0.04</v>
      </c>
      <c r="J82" s="224">
        <v>314</v>
      </c>
      <c r="K82" s="233">
        <v>450</v>
      </c>
      <c r="L82" s="24">
        <v>0.13924050632911392</v>
      </c>
      <c r="M82" s="233">
        <v>420</v>
      </c>
      <c r="N82" s="233">
        <v>475</v>
      </c>
      <c r="O82" s="24">
        <v>0.18421052631578946</v>
      </c>
      <c r="P82" s="24">
        <v>3.6842105263157891E-2</v>
      </c>
      <c r="Q82" s="224">
        <v>110</v>
      </c>
      <c r="R82" s="233">
        <v>550</v>
      </c>
      <c r="S82" s="24">
        <v>0.10220440881763528</v>
      </c>
      <c r="T82" s="233">
        <v>495</v>
      </c>
      <c r="U82" s="233">
        <v>600</v>
      </c>
      <c r="V82" s="24">
        <v>0.1702127659574468</v>
      </c>
      <c r="W82" s="24">
        <v>3.4042553191489362E-2</v>
      </c>
      <c r="X82" s="224">
        <v>98</v>
      </c>
      <c r="Y82" s="233">
        <v>470</v>
      </c>
      <c r="Z82" s="24">
        <v>0.11904761904761904</v>
      </c>
      <c r="AA82" s="233">
        <v>435</v>
      </c>
      <c r="AB82" s="233">
        <v>510</v>
      </c>
      <c r="AC82" s="24">
        <v>0.11904761904761904</v>
      </c>
      <c r="AD82" s="24">
        <v>2.3809523809523808E-2</v>
      </c>
      <c r="AE82" s="224">
        <v>169</v>
      </c>
      <c r="AF82" s="233">
        <v>555</v>
      </c>
      <c r="AG82" s="24">
        <v>0.11</v>
      </c>
      <c r="AH82" s="233">
        <v>500</v>
      </c>
      <c r="AI82" s="233">
        <v>620</v>
      </c>
      <c r="AJ82" s="24">
        <v>0.20652173913043478</v>
      </c>
      <c r="AK82" s="24">
        <v>4.1304347826086954E-2</v>
      </c>
      <c r="AL82" s="224">
        <v>61</v>
      </c>
      <c r="AM82" s="233">
        <v>690</v>
      </c>
      <c r="AN82" s="24">
        <v>0.15384615384615385</v>
      </c>
      <c r="AO82" s="233">
        <v>600</v>
      </c>
      <c r="AP82" s="233">
        <v>770</v>
      </c>
      <c r="AQ82" s="24">
        <v>0.18965517241379309</v>
      </c>
      <c r="AR82" s="24">
        <v>3.793103448275862E-2</v>
      </c>
      <c r="AS82" s="201" t="s">
        <v>339</v>
      </c>
    </row>
    <row r="83" spans="1:45" ht="11.25" x14ac:dyDescent="0.2">
      <c r="B83" s="6" t="s">
        <v>222</v>
      </c>
      <c r="C83" s="224">
        <v>11</v>
      </c>
      <c r="D83" s="233">
        <v>280</v>
      </c>
      <c r="E83" s="24">
        <v>7.6923076923076927E-2</v>
      </c>
      <c r="F83" s="233">
        <v>265</v>
      </c>
      <c r="G83" s="233">
        <v>330</v>
      </c>
      <c r="H83" s="24">
        <v>0.20171673819742489</v>
      </c>
      <c r="I83" s="24">
        <v>4.034334763948498E-2</v>
      </c>
      <c r="J83" s="224">
        <v>88</v>
      </c>
      <c r="K83" s="233">
        <v>400</v>
      </c>
      <c r="L83" s="24">
        <v>9.5890410958904104E-2</v>
      </c>
      <c r="M83" s="233">
        <v>375</v>
      </c>
      <c r="N83" s="233">
        <v>410</v>
      </c>
      <c r="O83" s="24">
        <v>0.23076923076923078</v>
      </c>
      <c r="P83" s="24">
        <v>4.6153846153846156E-2</v>
      </c>
      <c r="Q83" s="224">
        <v>56</v>
      </c>
      <c r="R83" s="233">
        <v>418</v>
      </c>
      <c r="S83" s="24">
        <v>4.4999999999999998E-2</v>
      </c>
      <c r="T83" s="233">
        <v>390</v>
      </c>
      <c r="U83" s="233">
        <v>465</v>
      </c>
      <c r="V83" s="24">
        <v>0.19428571428571428</v>
      </c>
      <c r="W83" s="24">
        <v>3.8857142857142854E-2</v>
      </c>
      <c r="X83" s="224">
        <v>24</v>
      </c>
      <c r="Y83" s="233">
        <v>378</v>
      </c>
      <c r="Z83" s="24">
        <v>0.08</v>
      </c>
      <c r="AA83" s="233">
        <v>345</v>
      </c>
      <c r="AB83" s="233">
        <v>410</v>
      </c>
      <c r="AC83" s="24">
        <v>0.12835820895522387</v>
      </c>
      <c r="AD83" s="24">
        <v>2.5671641791044773E-2</v>
      </c>
      <c r="AE83" s="224">
        <v>292</v>
      </c>
      <c r="AF83" s="233">
        <v>430</v>
      </c>
      <c r="AG83" s="24">
        <v>7.4999999999999997E-2</v>
      </c>
      <c r="AH83" s="233">
        <v>400</v>
      </c>
      <c r="AI83" s="233">
        <v>463</v>
      </c>
      <c r="AJ83" s="24">
        <v>0.19444444444444445</v>
      </c>
      <c r="AK83" s="24">
        <v>3.888888888888889E-2</v>
      </c>
      <c r="AL83" s="224">
        <v>316</v>
      </c>
      <c r="AM83" s="233">
        <v>530</v>
      </c>
      <c r="AN83" s="24">
        <v>0.10416666666666667</v>
      </c>
      <c r="AO83" s="233">
        <v>480</v>
      </c>
      <c r="AP83" s="233">
        <v>580</v>
      </c>
      <c r="AQ83" s="24">
        <v>0.26190476190476192</v>
      </c>
      <c r="AR83" s="24">
        <v>5.2380952380952382E-2</v>
      </c>
      <c r="AS83" s="201" t="s">
        <v>339</v>
      </c>
    </row>
    <row r="84" spans="1:45" ht="11.25" x14ac:dyDescent="0.2">
      <c r="B84" s="6" t="s">
        <v>223</v>
      </c>
      <c r="C84" s="224">
        <v>316</v>
      </c>
      <c r="D84" s="233">
        <v>350</v>
      </c>
      <c r="E84" s="24">
        <v>0.16666666666666666</v>
      </c>
      <c r="F84" s="233">
        <v>320</v>
      </c>
      <c r="G84" s="233">
        <v>400</v>
      </c>
      <c r="H84" s="24">
        <v>0.16666666666666666</v>
      </c>
      <c r="I84" s="24">
        <v>3.3333333333333333E-2</v>
      </c>
      <c r="J84" s="224">
        <v>442</v>
      </c>
      <c r="K84" s="233">
        <v>450</v>
      </c>
      <c r="L84" s="24">
        <v>0.13924050632911392</v>
      </c>
      <c r="M84" s="233">
        <v>400</v>
      </c>
      <c r="N84" s="233">
        <v>500</v>
      </c>
      <c r="O84" s="24">
        <v>0.15384615384615385</v>
      </c>
      <c r="P84" s="24">
        <v>3.0769230769230771E-2</v>
      </c>
      <c r="Q84" s="224">
        <v>28</v>
      </c>
      <c r="R84" s="233">
        <v>700</v>
      </c>
      <c r="S84" s="24">
        <v>0.27272727272727271</v>
      </c>
      <c r="T84" s="233">
        <v>643</v>
      </c>
      <c r="U84" s="233">
        <v>765</v>
      </c>
      <c r="V84" s="24">
        <v>0.17647058823529413</v>
      </c>
      <c r="W84" s="24">
        <v>3.5294117647058823E-2</v>
      </c>
      <c r="X84" s="224">
        <v>62</v>
      </c>
      <c r="Y84" s="233">
        <v>550</v>
      </c>
      <c r="Z84" s="24">
        <v>7.8431372549019607E-2</v>
      </c>
      <c r="AA84" s="233">
        <v>530</v>
      </c>
      <c r="AB84" s="233">
        <v>630</v>
      </c>
      <c r="AC84" s="24">
        <v>7.8431372549019607E-2</v>
      </c>
      <c r="AD84" s="24">
        <v>1.5686274509803921E-2</v>
      </c>
      <c r="AE84" s="224">
        <v>96</v>
      </c>
      <c r="AF84" s="233">
        <v>695</v>
      </c>
      <c r="AG84" s="24">
        <v>0.17796610169491525</v>
      </c>
      <c r="AH84" s="233">
        <v>608</v>
      </c>
      <c r="AI84" s="233">
        <v>785</v>
      </c>
      <c r="AJ84" s="24">
        <v>0.17796610169491525</v>
      </c>
      <c r="AK84" s="24">
        <v>3.5593220338983052E-2</v>
      </c>
      <c r="AL84" s="224">
        <v>20</v>
      </c>
      <c r="AM84" s="233">
        <v>913</v>
      </c>
      <c r="AN84" s="24">
        <v>0.18571428571428572</v>
      </c>
      <c r="AO84" s="233">
        <v>780</v>
      </c>
      <c r="AP84" s="233">
        <v>1000</v>
      </c>
      <c r="AQ84" s="24">
        <v>0.28591549295774649</v>
      </c>
      <c r="AR84" s="24">
        <v>5.7183098591549297E-2</v>
      </c>
      <c r="AS84" s="201" t="s">
        <v>339</v>
      </c>
    </row>
    <row r="85" spans="1:45" s="23" customFormat="1" ht="11.25" x14ac:dyDescent="0.2">
      <c r="B85" s="23" t="s">
        <v>37</v>
      </c>
      <c r="C85" s="234">
        <v>2505</v>
      </c>
      <c r="D85" s="235">
        <v>395</v>
      </c>
      <c r="E85" s="179">
        <v>0.19696969696969696</v>
      </c>
      <c r="F85" s="235">
        <v>330</v>
      </c>
      <c r="G85" s="235">
        <v>450</v>
      </c>
      <c r="H85" s="179">
        <v>0.19696969696969696</v>
      </c>
      <c r="I85" s="179">
        <v>3.9393939393939391E-2</v>
      </c>
      <c r="J85" s="234">
        <v>4382</v>
      </c>
      <c r="K85" s="235">
        <v>460</v>
      </c>
      <c r="L85" s="179">
        <v>0.16455696202531644</v>
      </c>
      <c r="M85" s="235">
        <v>410</v>
      </c>
      <c r="N85" s="235">
        <v>530</v>
      </c>
      <c r="O85" s="179">
        <v>0.17948717948717949</v>
      </c>
      <c r="P85" s="179">
        <v>3.5897435897435895E-2</v>
      </c>
      <c r="Q85" s="234">
        <v>1162</v>
      </c>
      <c r="R85" s="235">
        <v>530</v>
      </c>
      <c r="S85" s="179">
        <v>0.1276595744680851</v>
      </c>
      <c r="T85" s="235">
        <v>450</v>
      </c>
      <c r="U85" s="235">
        <v>635</v>
      </c>
      <c r="V85" s="179">
        <v>0.20454545454545456</v>
      </c>
      <c r="W85" s="179">
        <v>4.0909090909090909E-2</v>
      </c>
      <c r="X85" s="234">
        <v>1076</v>
      </c>
      <c r="Y85" s="235">
        <v>500</v>
      </c>
      <c r="Z85" s="179">
        <v>8.6956521739130432E-2</v>
      </c>
      <c r="AA85" s="235">
        <v>437</v>
      </c>
      <c r="AB85" s="235">
        <v>600</v>
      </c>
      <c r="AC85" s="179">
        <v>0.13636363636363635</v>
      </c>
      <c r="AD85" s="179">
        <v>2.7272727272727271E-2</v>
      </c>
      <c r="AE85" s="234">
        <v>3656</v>
      </c>
      <c r="AF85" s="235">
        <v>480</v>
      </c>
      <c r="AG85" s="179">
        <v>0.11888111888111888</v>
      </c>
      <c r="AH85" s="235">
        <v>430</v>
      </c>
      <c r="AI85" s="235">
        <v>580</v>
      </c>
      <c r="AJ85" s="179">
        <v>0.2</v>
      </c>
      <c r="AK85" s="179">
        <v>0.04</v>
      </c>
      <c r="AL85" s="234">
        <v>2290</v>
      </c>
      <c r="AM85" s="235">
        <v>530</v>
      </c>
      <c r="AN85" s="179">
        <v>0.10416666666666667</v>
      </c>
      <c r="AO85" s="235">
        <v>480</v>
      </c>
      <c r="AP85" s="235">
        <v>600</v>
      </c>
      <c r="AQ85" s="179">
        <v>0.20454545454545456</v>
      </c>
      <c r="AR85" s="179">
        <v>4.0909090909090909E-2</v>
      </c>
      <c r="AS85" s="10"/>
    </row>
    <row r="86" spans="1:45" ht="11.25" x14ac:dyDescent="0.2">
      <c r="A86" s="6" t="s">
        <v>21</v>
      </c>
      <c r="B86" s="6" t="s">
        <v>224</v>
      </c>
      <c r="C86" s="224">
        <v>237</v>
      </c>
      <c r="D86" s="233">
        <v>340</v>
      </c>
      <c r="E86" s="24">
        <v>0.13333333333333333</v>
      </c>
      <c r="F86" s="233">
        <v>235</v>
      </c>
      <c r="G86" s="233">
        <v>390</v>
      </c>
      <c r="H86" s="24">
        <v>0.13333333333333333</v>
      </c>
      <c r="I86" s="24">
        <v>2.6666666666666665E-2</v>
      </c>
      <c r="J86" s="224">
        <v>483</v>
      </c>
      <c r="K86" s="233">
        <v>430</v>
      </c>
      <c r="L86" s="24">
        <v>0.13157894736842105</v>
      </c>
      <c r="M86" s="233">
        <v>395</v>
      </c>
      <c r="N86" s="233">
        <v>460</v>
      </c>
      <c r="O86" s="24">
        <v>0.19444444444444445</v>
      </c>
      <c r="P86" s="24">
        <v>3.888888888888889E-2</v>
      </c>
      <c r="Q86" s="224">
        <v>189</v>
      </c>
      <c r="R86" s="233">
        <v>500</v>
      </c>
      <c r="S86" s="24">
        <v>5.2631578947368418E-2</v>
      </c>
      <c r="T86" s="233">
        <v>460</v>
      </c>
      <c r="U86" s="233">
        <v>580</v>
      </c>
      <c r="V86" s="24">
        <v>0.17647058823529413</v>
      </c>
      <c r="W86" s="24">
        <v>3.5294117647058823E-2</v>
      </c>
      <c r="X86" s="224">
        <v>95</v>
      </c>
      <c r="Y86" s="233">
        <v>430</v>
      </c>
      <c r="Z86" s="24">
        <v>0.10256410256410256</v>
      </c>
      <c r="AA86" s="233">
        <v>400</v>
      </c>
      <c r="AB86" s="233">
        <v>470</v>
      </c>
      <c r="AC86" s="24">
        <v>0.19444444444444445</v>
      </c>
      <c r="AD86" s="24">
        <v>3.888888888888889E-2</v>
      </c>
      <c r="AE86" s="224">
        <v>767</v>
      </c>
      <c r="AF86" s="233">
        <v>490</v>
      </c>
      <c r="AG86" s="24">
        <v>8.8888888888888892E-2</v>
      </c>
      <c r="AH86" s="233">
        <v>450</v>
      </c>
      <c r="AI86" s="233">
        <v>550</v>
      </c>
      <c r="AJ86" s="24">
        <v>0.22500000000000001</v>
      </c>
      <c r="AK86" s="24">
        <v>4.4999999999999998E-2</v>
      </c>
      <c r="AL86" s="224">
        <v>564</v>
      </c>
      <c r="AM86" s="233">
        <v>550</v>
      </c>
      <c r="AN86" s="24">
        <v>0.14583333333333334</v>
      </c>
      <c r="AO86" s="233">
        <v>500</v>
      </c>
      <c r="AP86" s="233">
        <v>620</v>
      </c>
      <c r="AQ86" s="24">
        <v>0.27906976744186046</v>
      </c>
      <c r="AR86" s="24">
        <v>5.5813953488372092E-2</v>
      </c>
      <c r="AS86" s="201" t="s">
        <v>339</v>
      </c>
    </row>
    <row r="87" spans="1:45" ht="11.25" x14ac:dyDescent="0.2">
      <c r="B87" s="6" t="s">
        <v>225</v>
      </c>
      <c r="C87" s="224">
        <v>31</v>
      </c>
      <c r="D87" s="233">
        <v>340</v>
      </c>
      <c r="E87" s="24">
        <v>0.13333333333333333</v>
      </c>
      <c r="F87" s="233">
        <v>330</v>
      </c>
      <c r="G87" s="233">
        <v>380</v>
      </c>
      <c r="H87" s="24">
        <v>0.13333333333333333</v>
      </c>
      <c r="I87" s="24">
        <v>2.6666666666666665E-2</v>
      </c>
      <c r="J87" s="224">
        <v>119</v>
      </c>
      <c r="K87" s="233">
        <v>430</v>
      </c>
      <c r="L87" s="24">
        <v>2.3809523809523808E-2</v>
      </c>
      <c r="M87" s="233">
        <v>400</v>
      </c>
      <c r="N87" s="233">
        <v>460</v>
      </c>
      <c r="O87" s="24">
        <v>0.13157894736842105</v>
      </c>
      <c r="P87" s="24">
        <v>2.6315789473684209E-2</v>
      </c>
      <c r="Q87" s="224">
        <v>75</v>
      </c>
      <c r="R87" s="233">
        <v>550</v>
      </c>
      <c r="S87" s="24">
        <v>1.8518518518518517E-2</v>
      </c>
      <c r="T87" s="233">
        <v>500</v>
      </c>
      <c r="U87" s="233">
        <v>580</v>
      </c>
      <c r="V87" s="24">
        <v>0.22222222222222221</v>
      </c>
      <c r="W87" s="24">
        <v>4.4444444444444439E-2</v>
      </c>
      <c r="X87" s="224">
        <v>28</v>
      </c>
      <c r="Y87" s="233">
        <v>445</v>
      </c>
      <c r="Z87" s="24">
        <v>7.2289156626506021E-2</v>
      </c>
      <c r="AA87" s="233">
        <v>398</v>
      </c>
      <c r="AB87" s="233">
        <v>470</v>
      </c>
      <c r="AC87" s="24">
        <v>0.1125</v>
      </c>
      <c r="AD87" s="24">
        <v>2.2499999999999999E-2</v>
      </c>
      <c r="AE87" s="224">
        <v>162</v>
      </c>
      <c r="AF87" s="233">
        <v>580</v>
      </c>
      <c r="AG87" s="24">
        <v>7.407407407407407E-2</v>
      </c>
      <c r="AH87" s="233">
        <v>500</v>
      </c>
      <c r="AI87" s="233">
        <v>650</v>
      </c>
      <c r="AJ87" s="24">
        <v>0.25269978401727861</v>
      </c>
      <c r="AK87" s="24">
        <v>5.0539956803455723E-2</v>
      </c>
      <c r="AL87" s="224">
        <v>99</v>
      </c>
      <c r="AM87" s="233">
        <v>700</v>
      </c>
      <c r="AN87" s="24">
        <v>7.6923076923076927E-2</v>
      </c>
      <c r="AO87" s="233">
        <v>640</v>
      </c>
      <c r="AP87" s="233">
        <v>800</v>
      </c>
      <c r="AQ87" s="24">
        <v>0.1864406779661017</v>
      </c>
      <c r="AR87" s="24">
        <v>3.7288135593220341E-2</v>
      </c>
      <c r="AS87" s="201" t="s">
        <v>339</v>
      </c>
    </row>
    <row r="88" spans="1:45" ht="11.25" x14ac:dyDescent="0.2">
      <c r="B88" s="6" t="s">
        <v>226</v>
      </c>
      <c r="C88" s="224">
        <v>205</v>
      </c>
      <c r="D88" s="233">
        <v>350</v>
      </c>
      <c r="E88" s="24">
        <v>0.16666666666666666</v>
      </c>
      <c r="F88" s="233">
        <v>310</v>
      </c>
      <c r="G88" s="233">
        <v>395</v>
      </c>
      <c r="H88" s="24">
        <v>0.16666666666666666</v>
      </c>
      <c r="I88" s="24">
        <v>3.3333333333333333E-2</v>
      </c>
      <c r="J88" s="224">
        <v>207</v>
      </c>
      <c r="K88" s="233">
        <v>495</v>
      </c>
      <c r="L88" s="24">
        <v>0.16470588235294117</v>
      </c>
      <c r="M88" s="233">
        <v>410</v>
      </c>
      <c r="N88" s="233">
        <v>550</v>
      </c>
      <c r="O88" s="24">
        <v>0.13793103448275862</v>
      </c>
      <c r="P88" s="24">
        <v>2.7586206896551724E-2</v>
      </c>
      <c r="Q88" s="224">
        <v>34</v>
      </c>
      <c r="R88" s="233">
        <v>755</v>
      </c>
      <c r="S88" s="24">
        <v>0.16153846153846155</v>
      </c>
      <c r="T88" s="233">
        <v>665</v>
      </c>
      <c r="U88" s="233">
        <v>800</v>
      </c>
      <c r="V88" s="24">
        <v>0.25833333333333336</v>
      </c>
      <c r="W88" s="24">
        <v>5.1666666666666673E-2</v>
      </c>
      <c r="X88" s="224">
        <v>32</v>
      </c>
      <c r="Y88" s="233">
        <v>590</v>
      </c>
      <c r="Z88" s="24">
        <v>7.2727272727272724E-2</v>
      </c>
      <c r="AA88" s="233">
        <v>550</v>
      </c>
      <c r="AB88" s="233">
        <v>650</v>
      </c>
      <c r="AC88" s="24">
        <v>0.13461538461538461</v>
      </c>
      <c r="AD88" s="24">
        <v>2.6923076923076921E-2</v>
      </c>
      <c r="AE88" s="224">
        <v>84</v>
      </c>
      <c r="AF88" s="233">
        <v>760</v>
      </c>
      <c r="AG88" s="24">
        <v>4.1095890410958902E-2</v>
      </c>
      <c r="AH88" s="233">
        <v>655</v>
      </c>
      <c r="AI88" s="233">
        <v>850</v>
      </c>
      <c r="AJ88" s="24">
        <v>0.16923076923076924</v>
      </c>
      <c r="AK88" s="24">
        <v>3.3846153846153845E-2</v>
      </c>
      <c r="AL88" s="224">
        <v>24</v>
      </c>
      <c r="AM88" s="233">
        <v>950</v>
      </c>
      <c r="AN88" s="24">
        <v>8.5714285714285715E-2</v>
      </c>
      <c r="AO88" s="233">
        <v>880</v>
      </c>
      <c r="AP88" s="233">
        <v>1000</v>
      </c>
      <c r="AQ88" s="24">
        <v>0.10465116279069768</v>
      </c>
      <c r="AR88" s="24">
        <v>2.0930232558139535E-2</v>
      </c>
      <c r="AS88" s="201" t="s">
        <v>339</v>
      </c>
    </row>
    <row r="89" spans="1:45" ht="11.25" x14ac:dyDescent="0.2">
      <c r="B89" s="6" t="s">
        <v>227</v>
      </c>
      <c r="C89" s="224">
        <v>151</v>
      </c>
      <c r="D89" s="233">
        <v>325</v>
      </c>
      <c r="E89" s="24">
        <v>-5.7971014492753624E-2</v>
      </c>
      <c r="F89" s="233">
        <v>243</v>
      </c>
      <c r="G89" s="233">
        <v>415</v>
      </c>
      <c r="H89" s="24">
        <v>-7.1428571428571425E-2</v>
      </c>
      <c r="I89" s="24">
        <v>-1.4285714285714285E-2</v>
      </c>
      <c r="J89" s="224">
        <v>408</v>
      </c>
      <c r="K89" s="233">
        <v>460</v>
      </c>
      <c r="L89" s="24">
        <v>0.12195121951219512</v>
      </c>
      <c r="M89" s="233">
        <v>415</v>
      </c>
      <c r="N89" s="233">
        <v>501</v>
      </c>
      <c r="O89" s="24">
        <v>0.15</v>
      </c>
      <c r="P89" s="24">
        <v>0.03</v>
      </c>
      <c r="Q89" s="224">
        <v>160</v>
      </c>
      <c r="R89" s="233">
        <v>583</v>
      </c>
      <c r="S89" s="24">
        <v>0.15445544554455445</v>
      </c>
      <c r="T89" s="233">
        <v>500</v>
      </c>
      <c r="U89" s="233">
        <v>650</v>
      </c>
      <c r="V89" s="24">
        <v>0.21458333333333332</v>
      </c>
      <c r="W89" s="24">
        <v>4.2916666666666665E-2</v>
      </c>
      <c r="X89" s="224">
        <v>91</v>
      </c>
      <c r="Y89" s="233">
        <v>430</v>
      </c>
      <c r="Z89" s="24">
        <v>9.4147582697201013E-2</v>
      </c>
      <c r="AA89" s="233">
        <v>400</v>
      </c>
      <c r="AB89" s="233">
        <v>480</v>
      </c>
      <c r="AC89" s="24">
        <v>0.16216216216216217</v>
      </c>
      <c r="AD89" s="24">
        <v>3.2432432432432434E-2</v>
      </c>
      <c r="AE89" s="224">
        <v>271</v>
      </c>
      <c r="AF89" s="233">
        <v>530</v>
      </c>
      <c r="AG89" s="24">
        <v>0.17777777777777778</v>
      </c>
      <c r="AH89" s="233">
        <v>450</v>
      </c>
      <c r="AI89" s="233">
        <v>630</v>
      </c>
      <c r="AJ89" s="24">
        <v>0.23255813953488372</v>
      </c>
      <c r="AK89" s="24">
        <v>4.6511627906976744E-2</v>
      </c>
      <c r="AL89" s="224">
        <v>73</v>
      </c>
      <c r="AM89" s="233">
        <v>650</v>
      </c>
      <c r="AN89" s="24">
        <v>0</v>
      </c>
      <c r="AO89" s="233">
        <v>580</v>
      </c>
      <c r="AP89" s="233">
        <v>780</v>
      </c>
      <c r="AQ89" s="24">
        <v>0.20370370370370369</v>
      </c>
      <c r="AR89" s="24">
        <v>4.0740740740740737E-2</v>
      </c>
      <c r="AS89" s="201" t="s">
        <v>339</v>
      </c>
    </row>
    <row r="90" spans="1:45" ht="11.25" x14ac:dyDescent="0.2">
      <c r="B90" s="6" t="s">
        <v>228</v>
      </c>
      <c r="C90" s="224">
        <v>159</v>
      </c>
      <c r="D90" s="233">
        <v>425</v>
      </c>
      <c r="E90" s="24">
        <v>0.21428571428571427</v>
      </c>
      <c r="F90" s="233">
        <v>370</v>
      </c>
      <c r="G90" s="233">
        <v>450</v>
      </c>
      <c r="H90" s="24">
        <v>0.11842105263157894</v>
      </c>
      <c r="I90" s="24">
        <v>2.3684210526315787E-2</v>
      </c>
      <c r="J90" s="224">
        <v>316</v>
      </c>
      <c r="K90" s="233">
        <v>518</v>
      </c>
      <c r="L90" s="24">
        <v>0.20465116279069767</v>
      </c>
      <c r="M90" s="233">
        <v>450</v>
      </c>
      <c r="N90" s="233">
        <v>580</v>
      </c>
      <c r="O90" s="24">
        <v>0.20465116279069767</v>
      </c>
      <c r="P90" s="24">
        <v>4.0930232558139532E-2</v>
      </c>
      <c r="Q90" s="224">
        <v>81</v>
      </c>
      <c r="R90" s="233">
        <v>695</v>
      </c>
      <c r="S90" s="24">
        <v>0.16806722689075632</v>
      </c>
      <c r="T90" s="233">
        <v>595</v>
      </c>
      <c r="U90" s="233">
        <v>800</v>
      </c>
      <c r="V90" s="24">
        <v>0.26363636363636361</v>
      </c>
      <c r="W90" s="24">
        <v>5.272727272727272E-2</v>
      </c>
      <c r="X90" s="224">
        <v>15</v>
      </c>
      <c r="Y90" s="233">
        <v>530</v>
      </c>
      <c r="Z90" s="24">
        <v>1.9230769230769232E-2</v>
      </c>
      <c r="AA90" s="233">
        <v>480</v>
      </c>
      <c r="AB90" s="233">
        <v>630</v>
      </c>
      <c r="AC90" s="24">
        <v>0.24705882352941178</v>
      </c>
      <c r="AD90" s="24">
        <v>4.9411764705882356E-2</v>
      </c>
      <c r="AE90" s="224">
        <v>71</v>
      </c>
      <c r="AF90" s="233">
        <v>695</v>
      </c>
      <c r="AG90" s="24">
        <v>0.15833333333333333</v>
      </c>
      <c r="AH90" s="233">
        <v>600</v>
      </c>
      <c r="AI90" s="233">
        <v>730</v>
      </c>
      <c r="AJ90" s="24">
        <v>0.19210977701543738</v>
      </c>
      <c r="AK90" s="24">
        <v>3.8421955403087474E-2</v>
      </c>
      <c r="AL90" s="224">
        <v>35</v>
      </c>
      <c r="AM90" s="233">
        <v>800</v>
      </c>
      <c r="AN90" s="24">
        <v>-3.614457831325301E-2</v>
      </c>
      <c r="AO90" s="233">
        <v>700</v>
      </c>
      <c r="AP90" s="233">
        <v>950</v>
      </c>
      <c r="AQ90" s="24">
        <v>9.5890410958904104E-2</v>
      </c>
      <c r="AR90" s="24">
        <v>1.9178082191780819E-2</v>
      </c>
      <c r="AS90" s="201" t="s">
        <v>339</v>
      </c>
    </row>
    <row r="91" spans="1:45" ht="11.25" x14ac:dyDescent="0.2">
      <c r="B91" s="6" t="s">
        <v>229</v>
      </c>
      <c r="C91" s="224">
        <v>91</v>
      </c>
      <c r="D91" s="233">
        <v>290</v>
      </c>
      <c r="E91" s="24">
        <v>-3.3333333333333333E-2</v>
      </c>
      <c r="F91" s="233">
        <v>228</v>
      </c>
      <c r="G91" s="233">
        <v>350</v>
      </c>
      <c r="H91" s="24">
        <v>-1.6949152542372881E-2</v>
      </c>
      <c r="I91" s="24">
        <v>-3.3898305084745762E-3</v>
      </c>
      <c r="J91" s="224">
        <v>268</v>
      </c>
      <c r="K91" s="233">
        <v>400</v>
      </c>
      <c r="L91" s="24">
        <v>0.14285714285714285</v>
      </c>
      <c r="M91" s="233">
        <v>360</v>
      </c>
      <c r="N91" s="233">
        <v>420</v>
      </c>
      <c r="O91" s="24">
        <v>0.19402985074626866</v>
      </c>
      <c r="P91" s="24">
        <v>3.880597014925373E-2</v>
      </c>
      <c r="Q91" s="224">
        <v>90</v>
      </c>
      <c r="R91" s="233">
        <v>430</v>
      </c>
      <c r="S91" s="24">
        <v>0.10256410256410256</v>
      </c>
      <c r="T91" s="233">
        <v>410</v>
      </c>
      <c r="U91" s="233">
        <v>470</v>
      </c>
      <c r="V91" s="24">
        <v>0.19444444444444445</v>
      </c>
      <c r="W91" s="24">
        <v>3.888888888888889E-2</v>
      </c>
      <c r="X91" s="224">
        <v>104</v>
      </c>
      <c r="Y91" s="233">
        <v>420</v>
      </c>
      <c r="Z91" s="24">
        <v>0.16666666666666666</v>
      </c>
      <c r="AA91" s="233">
        <v>388</v>
      </c>
      <c r="AB91" s="233">
        <v>450</v>
      </c>
      <c r="AC91" s="24">
        <v>0.23529411764705882</v>
      </c>
      <c r="AD91" s="24">
        <v>4.7058823529411764E-2</v>
      </c>
      <c r="AE91" s="224">
        <v>670</v>
      </c>
      <c r="AF91" s="233">
        <v>450</v>
      </c>
      <c r="AG91" s="24">
        <v>9.7560975609756101E-2</v>
      </c>
      <c r="AH91" s="233">
        <v>420</v>
      </c>
      <c r="AI91" s="233">
        <v>500</v>
      </c>
      <c r="AJ91" s="24">
        <v>0.18421052631578946</v>
      </c>
      <c r="AK91" s="24">
        <v>3.6842105263157891E-2</v>
      </c>
      <c r="AL91" s="224">
        <v>397</v>
      </c>
      <c r="AM91" s="233">
        <v>540</v>
      </c>
      <c r="AN91" s="24">
        <v>0.14893617021276595</v>
      </c>
      <c r="AO91" s="233">
        <v>500</v>
      </c>
      <c r="AP91" s="233">
        <v>590</v>
      </c>
      <c r="AQ91" s="24">
        <v>0.2558139534883721</v>
      </c>
      <c r="AR91" s="24">
        <v>5.1162790697674418E-2</v>
      </c>
      <c r="AS91" s="201" t="s">
        <v>339</v>
      </c>
    </row>
    <row r="92" spans="1:45" ht="11.25" x14ac:dyDescent="0.2">
      <c r="B92" s="6" t="s">
        <v>230</v>
      </c>
      <c r="C92" s="224">
        <v>286</v>
      </c>
      <c r="D92" s="233">
        <v>375</v>
      </c>
      <c r="E92" s="24">
        <v>0.13636363636363635</v>
      </c>
      <c r="F92" s="233">
        <v>335</v>
      </c>
      <c r="G92" s="233">
        <v>420</v>
      </c>
      <c r="H92" s="24">
        <v>0.13636363636363635</v>
      </c>
      <c r="I92" s="24">
        <v>2.7272727272727271E-2</v>
      </c>
      <c r="J92" s="224">
        <v>307</v>
      </c>
      <c r="K92" s="233">
        <v>540</v>
      </c>
      <c r="L92" s="24">
        <v>0.15384615384615385</v>
      </c>
      <c r="M92" s="233">
        <v>480</v>
      </c>
      <c r="N92" s="233">
        <v>600</v>
      </c>
      <c r="O92" s="24">
        <v>0.10204081632653061</v>
      </c>
      <c r="P92" s="24">
        <v>2.0408163265306124E-2</v>
      </c>
      <c r="Q92" s="224">
        <v>45</v>
      </c>
      <c r="R92" s="233">
        <v>770</v>
      </c>
      <c r="S92" s="24">
        <v>0.1111111111111111</v>
      </c>
      <c r="T92" s="233">
        <v>700</v>
      </c>
      <c r="U92" s="233">
        <v>850</v>
      </c>
      <c r="V92" s="24">
        <v>0.16666666666666666</v>
      </c>
      <c r="W92" s="24">
        <v>3.3333333333333333E-2</v>
      </c>
      <c r="X92" s="224">
        <v>141</v>
      </c>
      <c r="Y92" s="233">
        <v>650</v>
      </c>
      <c r="Z92" s="24">
        <v>8.3333333333333329E-2</v>
      </c>
      <c r="AA92" s="233">
        <v>600</v>
      </c>
      <c r="AB92" s="233">
        <v>705</v>
      </c>
      <c r="AC92" s="24">
        <v>0.15044247787610621</v>
      </c>
      <c r="AD92" s="24">
        <v>3.0088495575221242E-2</v>
      </c>
      <c r="AE92" s="224">
        <v>168</v>
      </c>
      <c r="AF92" s="233">
        <v>800</v>
      </c>
      <c r="AG92" s="24">
        <v>0.11420612813370473</v>
      </c>
      <c r="AH92" s="233">
        <v>708</v>
      </c>
      <c r="AI92" s="233">
        <v>900</v>
      </c>
      <c r="AJ92" s="24">
        <v>0.15107913669064749</v>
      </c>
      <c r="AK92" s="24">
        <v>3.0215827338129497E-2</v>
      </c>
      <c r="AL92" s="224">
        <v>56</v>
      </c>
      <c r="AM92" s="233">
        <v>1120</v>
      </c>
      <c r="AN92" s="24">
        <v>0.17894736842105263</v>
      </c>
      <c r="AO92" s="233">
        <v>950</v>
      </c>
      <c r="AP92" s="233">
        <v>1250</v>
      </c>
      <c r="AQ92" s="24">
        <v>0.36585365853658536</v>
      </c>
      <c r="AR92" s="24">
        <v>7.3170731707317069E-2</v>
      </c>
      <c r="AS92" s="201" t="s">
        <v>339</v>
      </c>
    </row>
    <row r="93" spans="1:45" ht="11.25" x14ac:dyDescent="0.2">
      <c r="B93" s="6" t="s">
        <v>231</v>
      </c>
      <c r="C93" s="224">
        <v>263</v>
      </c>
      <c r="D93" s="233">
        <v>390</v>
      </c>
      <c r="E93" s="24">
        <v>0.21875</v>
      </c>
      <c r="F93" s="233">
        <v>300</v>
      </c>
      <c r="G93" s="233">
        <v>420</v>
      </c>
      <c r="H93" s="24">
        <v>0.18181818181818182</v>
      </c>
      <c r="I93" s="24">
        <v>3.6363636363636362E-2</v>
      </c>
      <c r="J93" s="224">
        <v>547</v>
      </c>
      <c r="K93" s="233">
        <v>475</v>
      </c>
      <c r="L93" s="24">
        <v>0.1875</v>
      </c>
      <c r="M93" s="233">
        <v>430</v>
      </c>
      <c r="N93" s="233">
        <v>520</v>
      </c>
      <c r="O93" s="24">
        <v>0.1875</v>
      </c>
      <c r="P93" s="24">
        <v>3.7499999999999999E-2</v>
      </c>
      <c r="Q93" s="224">
        <v>110</v>
      </c>
      <c r="R93" s="233">
        <v>600</v>
      </c>
      <c r="S93" s="24">
        <v>0.13207547169811321</v>
      </c>
      <c r="T93" s="233">
        <v>540</v>
      </c>
      <c r="U93" s="233">
        <v>650</v>
      </c>
      <c r="V93" s="24">
        <v>0.22448979591836735</v>
      </c>
      <c r="W93" s="24">
        <v>4.4897959183673466E-2</v>
      </c>
      <c r="X93" s="224">
        <v>118</v>
      </c>
      <c r="Y93" s="233">
        <v>520</v>
      </c>
      <c r="Z93" s="24">
        <v>0.15555555555555556</v>
      </c>
      <c r="AA93" s="233">
        <v>477</v>
      </c>
      <c r="AB93" s="233">
        <v>560</v>
      </c>
      <c r="AC93" s="24">
        <v>0.19540229885057472</v>
      </c>
      <c r="AD93" s="24">
        <v>3.9080459770114942E-2</v>
      </c>
      <c r="AE93" s="224">
        <v>252</v>
      </c>
      <c r="AF93" s="233">
        <v>600</v>
      </c>
      <c r="AG93" s="24">
        <v>0.15384615384615385</v>
      </c>
      <c r="AH93" s="233">
        <v>523</v>
      </c>
      <c r="AI93" s="233">
        <v>680</v>
      </c>
      <c r="AJ93" s="24">
        <v>0.2</v>
      </c>
      <c r="AK93" s="24">
        <v>0.04</v>
      </c>
      <c r="AL93" s="224">
        <v>65</v>
      </c>
      <c r="AM93" s="233">
        <v>700</v>
      </c>
      <c r="AN93" s="24">
        <v>0.10236220472440945</v>
      </c>
      <c r="AO93" s="233">
        <v>640</v>
      </c>
      <c r="AP93" s="233">
        <v>800</v>
      </c>
      <c r="AQ93" s="24">
        <v>0.17647058823529413</v>
      </c>
      <c r="AR93" s="24">
        <v>3.5294117647058823E-2</v>
      </c>
      <c r="AS93" s="201" t="s">
        <v>339</v>
      </c>
    </row>
    <row r="94" spans="1:45" ht="11.25" x14ac:dyDescent="0.2">
      <c r="B94" s="6" t="s">
        <v>232</v>
      </c>
      <c r="C94" s="224">
        <v>147</v>
      </c>
      <c r="D94" s="233">
        <v>350</v>
      </c>
      <c r="E94" s="24">
        <v>0.12903225806451613</v>
      </c>
      <c r="F94" s="233">
        <v>320</v>
      </c>
      <c r="G94" s="233">
        <v>380</v>
      </c>
      <c r="H94" s="24">
        <v>0.16666666666666666</v>
      </c>
      <c r="I94" s="24">
        <v>3.3333333333333333E-2</v>
      </c>
      <c r="J94" s="224">
        <v>642</v>
      </c>
      <c r="K94" s="233">
        <v>420</v>
      </c>
      <c r="L94" s="24">
        <v>0.12</v>
      </c>
      <c r="M94" s="233">
        <v>390</v>
      </c>
      <c r="N94" s="233">
        <v>460</v>
      </c>
      <c r="O94" s="24">
        <v>0.18309859154929578</v>
      </c>
      <c r="P94" s="24">
        <v>3.6619718309859155E-2</v>
      </c>
      <c r="Q94" s="224">
        <v>252</v>
      </c>
      <c r="R94" s="233">
        <v>520</v>
      </c>
      <c r="S94" s="24">
        <v>0.15555555555555556</v>
      </c>
      <c r="T94" s="233">
        <v>460</v>
      </c>
      <c r="U94" s="233">
        <v>593</v>
      </c>
      <c r="V94" s="24">
        <v>0.23809523809523808</v>
      </c>
      <c r="W94" s="24">
        <v>4.7619047619047616E-2</v>
      </c>
      <c r="X94" s="224">
        <v>138</v>
      </c>
      <c r="Y94" s="233">
        <v>425</v>
      </c>
      <c r="Z94" s="24">
        <v>0.14864864864864866</v>
      </c>
      <c r="AA94" s="233">
        <v>385</v>
      </c>
      <c r="AB94" s="233">
        <v>480</v>
      </c>
      <c r="AC94" s="24">
        <v>0.18055555555555555</v>
      </c>
      <c r="AD94" s="24">
        <v>3.6111111111111108E-2</v>
      </c>
      <c r="AE94" s="224">
        <v>330</v>
      </c>
      <c r="AF94" s="233">
        <v>490</v>
      </c>
      <c r="AG94" s="24">
        <v>0.13953488372093023</v>
      </c>
      <c r="AH94" s="233">
        <v>440</v>
      </c>
      <c r="AI94" s="233">
        <v>550</v>
      </c>
      <c r="AJ94" s="24">
        <v>0.22500000000000001</v>
      </c>
      <c r="AK94" s="24">
        <v>4.4999999999999998E-2</v>
      </c>
      <c r="AL94" s="224">
        <v>60</v>
      </c>
      <c r="AM94" s="233">
        <v>600</v>
      </c>
      <c r="AN94" s="24">
        <v>0.2</v>
      </c>
      <c r="AO94" s="233">
        <v>500</v>
      </c>
      <c r="AP94" s="233">
        <v>685</v>
      </c>
      <c r="AQ94" s="24">
        <v>0.33333333333333331</v>
      </c>
      <c r="AR94" s="24">
        <v>6.6666666666666666E-2</v>
      </c>
      <c r="AS94" s="201" t="s">
        <v>339</v>
      </c>
    </row>
    <row r="95" spans="1:45" ht="11.25" x14ac:dyDescent="0.2">
      <c r="B95" s="6" t="s">
        <v>233</v>
      </c>
      <c r="C95" s="224">
        <v>28</v>
      </c>
      <c r="D95" s="233">
        <v>333</v>
      </c>
      <c r="E95" s="24">
        <v>0.11</v>
      </c>
      <c r="F95" s="233">
        <v>315</v>
      </c>
      <c r="G95" s="233">
        <v>350</v>
      </c>
      <c r="H95" s="24">
        <v>0.11</v>
      </c>
      <c r="I95" s="24">
        <v>2.1999999999999999E-2</v>
      </c>
      <c r="J95" s="224">
        <v>234</v>
      </c>
      <c r="K95" s="233">
        <v>390</v>
      </c>
      <c r="L95" s="24">
        <v>0.14705882352941177</v>
      </c>
      <c r="M95" s="233">
        <v>350</v>
      </c>
      <c r="N95" s="233">
        <v>420</v>
      </c>
      <c r="O95" s="24">
        <v>0.18181818181818182</v>
      </c>
      <c r="P95" s="24">
        <v>3.6363636363636362E-2</v>
      </c>
      <c r="Q95" s="224">
        <v>88</v>
      </c>
      <c r="R95" s="233">
        <v>450</v>
      </c>
      <c r="S95" s="24">
        <v>0.125</v>
      </c>
      <c r="T95" s="233">
        <v>400</v>
      </c>
      <c r="U95" s="233">
        <v>500</v>
      </c>
      <c r="V95" s="24">
        <v>0.2</v>
      </c>
      <c r="W95" s="24">
        <v>0.04</v>
      </c>
      <c r="X95" s="224">
        <v>41</v>
      </c>
      <c r="Y95" s="233">
        <v>395</v>
      </c>
      <c r="Z95" s="24">
        <v>0.11267605633802817</v>
      </c>
      <c r="AA95" s="233">
        <v>360</v>
      </c>
      <c r="AB95" s="233">
        <v>420</v>
      </c>
      <c r="AC95" s="24">
        <v>0.14492753623188406</v>
      </c>
      <c r="AD95" s="24">
        <v>2.8985507246376812E-2</v>
      </c>
      <c r="AE95" s="224">
        <v>416</v>
      </c>
      <c r="AF95" s="233">
        <v>430</v>
      </c>
      <c r="AG95" s="24">
        <v>0.13157894736842105</v>
      </c>
      <c r="AH95" s="233">
        <v>400</v>
      </c>
      <c r="AI95" s="233">
        <v>470</v>
      </c>
      <c r="AJ95" s="24">
        <v>0.16216216216216217</v>
      </c>
      <c r="AK95" s="24">
        <v>3.2432432432432434E-2</v>
      </c>
      <c r="AL95" s="224">
        <v>96</v>
      </c>
      <c r="AM95" s="233">
        <v>500</v>
      </c>
      <c r="AN95" s="24">
        <v>8.6956521739130432E-2</v>
      </c>
      <c r="AO95" s="233">
        <v>450</v>
      </c>
      <c r="AP95" s="233">
        <v>550</v>
      </c>
      <c r="AQ95" s="24">
        <v>0.17647058823529413</v>
      </c>
      <c r="AR95" s="24">
        <v>3.5294117647058823E-2</v>
      </c>
      <c r="AS95" s="201" t="s">
        <v>339</v>
      </c>
    </row>
    <row r="96" spans="1:45" ht="11.25" x14ac:dyDescent="0.2">
      <c r="B96" s="6" t="s">
        <v>234</v>
      </c>
      <c r="C96" s="224">
        <v>232</v>
      </c>
      <c r="D96" s="233">
        <v>350</v>
      </c>
      <c r="E96" s="24">
        <v>0.16666666666666666</v>
      </c>
      <c r="F96" s="233">
        <v>320</v>
      </c>
      <c r="G96" s="233">
        <v>378</v>
      </c>
      <c r="H96" s="24">
        <v>0.16666666666666666</v>
      </c>
      <c r="I96" s="24">
        <v>3.3333333333333333E-2</v>
      </c>
      <c r="J96" s="224">
        <v>331</v>
      </c>
      <c r="K96" s="233">
        <v>470</v>
      </c>
      <c r="L96" s="24">
        <v>0.14634146341463414</v>
      </c>
      <c r="M96" s="233">
        <v>420</v>
      </c>
      <c r="N96" s="233">
        <v>550</v>
      </c>
      <c r="O96" s="24">
        <v>0.17499999999999999</v>
      </c>
      <c r="P96" s="24">
        <v>3.4999999999999996E-2</v>
      </c>
      <c r="Q96" s="224">
        <v>46</v>
      </c>
      <c r="R96" s="233">
        <v>695</v>
      </c>
      <c r="S96" s="24">
        <v>0.10317460317460317</v>
      </c>
      <c r="T96" s="233">
        <v>550</v>
      </c>
      <c r="U96" s="233">
        <v>760</v>
      </c>
      <c r="V96" s="24">
        <v>0.15257048092868988</v>
      </c>
      <c r="W96" s="24">
        <v>3.0514096185737978E-2</v>
      </c>
      <c r="X96" s="224">
        <v>78</v>
      </c>
      <c r="Y96" s="233">
        <v>605</v>
      </c>
      <c r="Z96" s="24">
        <v>8.0357142857142863E-2</v>
      </c>
      <c r="AA96" s="233">
        <v>550</v>
      </c>
      <c r="AB96" s="233">
        <v>680</v>
      </c>
      <c r="AC96" s="24">
        <v>0.16346153846153846</v>
      </c>
      <c r="AD96" s="24">
        <v>3.2692307692307694E-2</v>
      </c>
      <c r="AE96" s="224">
        <v>146</v>
      </c>
      <c r="AF96" s="233">
        <v>720</v>
      </c>
      <c r="AG96" s="24">
        <v>0.1076923076923077</v>
      </c>
      <c r="AH96" s="233">
        <v>630</v>
      </c>
      <c r="AI96" s="233">
        <v>800</v>
      </c>
      <c r="AJ96" s="24">
        <v>0.16129032258064516</v>
      </c>
      <c r="AK96" s="24">
        <v>3.2258064516129031E-2</v>
      </c>
      <c r="AL96" s="224">
        <v>34</v>
      </c>
      <c r="AM96" s="233">
        <v>900</v>
      </c>
      <c r="AN96" s="24">
        <v>9.356014580801944E-2</v>
      </c>
      <c r="AO96" s="233">
        <v>820</v>
      </c>
      <c r="AP96" s="233">
        <v>1000</v>
      </c>
      <c r="AQ96" s="24">
        <v>0.31195335276967928</v>
      </c>
      <c r="AR96" s="24">
        <v>6.2390670553935858E-2</v>
      </c>
      <c r="AS96" s="201" t="s">
        <v>339</v>
      </c>
    </row>
    <row r="97" spans="1:45" ht="11.25" x14ac:dyDescent="0.2">
      <c r="B97" s="6" t="s">
        <v>8</v>
      </c>
      <c r="C97" s="224" t="s">
        <v>41</v>
      </c>
      <c r="D97" s="233" t="s">
        <v>41</v>
      </c>
      <c r="E97" s="24" t="s">
        <v>41</v>
      </c>
      <c r="F97" s="233" t="s">
        <v>41</v>
      </c>
      <c r="G97" s="233" t="s">
        <v>41</v>
      </c>
      <c r="H97" s="24" t="s">
        <v>41</v>
      </c>
      <c r="I97" s="24" t="s">
        <v>41</v>
      </c>
      <c r="J97" s="224">
        <v>61</v>
      </c>
      <c r="K97" s="233">
        <v>380</v>
      </c>
      <c r="L97" s="24">
        <v>0.11764705882352941</v>
      </c>
      <c r="M97" s="233">
        <v>360</v>
      </c>
      <c r="N97" s="233">
        <v>410</v>
      </c>
      <c r="O97" s="24">
        <v>0.26666666666666666</v>
      </c>
      <c r="P97" s="24">
        <v>5.333333333333333E-2</v>
      </c>
      <c r="Q97" s="224">
        <v>22</v>
      </c>
      <c r="R97" s="233">
        <v>450</v>
      </c>
      <c r="S97" s="24">
        <v>0.125</v>
      </c>
      <c r="T97" s="233">
        <v>410</v>
      </c>
      <c r="U97" s="233">
        <v>480</v>
      </c>
      <c r="V97" s="24">
        <v>0.2857142857142857</v>
      </c>
      <c r="W97" s="24">
        <v>5.7142857142857141E-2</v>
      </c>
      <c r="X97" s="224">
        <v>48</v>
      </c>
      <c r="Y97" s="233">
        <v>400</v>
      </c>
      <c r="Z97" s="24">
        <v>0.14285714285714285</v>
      </c>
      <c r="AA97" s="233">
        <v>373</v>
      </c>
      <c r="AB97" s="233">
        <v>437</v>
      </c>
      <c r="AC97" s="24">
        <v>0.25</v>
      </c>
      <c r="AD97" s="24">
        <v>0.05</v>
      </c>
      <c r="AE97" s="224">
        <v>465</v>
      </c>
      <c r="AF97" s="233">
        <v>460</v>
      </c>
      <c r="AG97" s="24">
        <v>0.12195121951219512</v>
      </c>
      <c r="AH97" s="233">
        <v>435</v>
      </c>
      <c r="AI97" s="233">
        <v>490</v>
      </c>
      <c r="AJ97" s="24">
        <v>0.24324324324324326</v>
      </c>
      <c r="AK97" s="24">
        <v>4.8648648648648651E-2</v>
      </c>
      <c r="AL97" s="224">
        <v>962</v>
      </c>
      <c r="AM97" s="233">
        <v>500</v>
      </c>
      <c r="AN97" s="24">
        <v>8.6956521739130432E-2</v>
      </c>
      <c r="AO97" s="233">
        <v>470</v>
      </c>
      <c r="AP97" s="233">
        <v>550</v>
      </c>
      <c r="AQ97" s="24">
        <v>0.25</v>
      </c>
      <c r="AR97" s="24">
        <v>0.05</v>
      </c>
      <c r="AS97" s="201" t="s">
        <v>339</v>
      </c>
    </row>
    <row r="98" spans="1:45" s="23" customFormat="1" ht="11.25" x14ac:dyDescent="0.2">
      <c r="B98" s="23" t="s">
        <v>37</v>
      </c>
      <c r="C98" s="234">
        <v>1837</v>
      </c>
      <c r="D98" s="235">
        <v>350</v>
      </c>
      <c r="E98" s="179">
        <v>0.10759493670886076</v>
      </c>
      <c r="F98" s="235">
        <v>310</v>
      </c>
      <c r="G98" s="235">
        <v>400</v>
      </c>
      <c r="H98" s="179">
        <v>0.12903225806451613</v>
      </c>
      <c r="I98" s="179">
        <v>2.5806451612903226E-2</v>
      </c>
      <c r="J98" s="234">
        <v>3923</v>
      </c>
      <c r="K98" s="235">
        <v>450</v>
      </c>
      <c r="L98" s="179">
        <v>0.13924050632911392</v>
      </c>
      <c r="M98" s="235">
        <v>400</v>
      </c>
      <c r="N98" s="235">
        <v>500</v>
      </c>
      <c r="O98" s="179">
        <v>0.18421052631578946</v>
      </c>
      <c r="P98" s="179">
        <v>3.6842105263157891E-2</v>
      </c>
      <c r="Q98" s="234">
        <v>1192</v>
      </c>
      <c r="R98" s="235">
        <v>550</v>
      </c>
      <c r="S98" s="179">
        <v>0.14583333333333334</v>
      </c>
      <c r="T98" s="235">
        <v>465</v>
      </c>
      <c r="U98" s="235">
        <v>649</v>
      </c>
      <c r="V98" s="179">
        <v>0.26436781609195403</v>
      </c>
      <c r="W98" s="179">
        <v>5.2873563218390804E-2</v>
      </c>
      <c r="X98" s="234">
        <v>929</v>
      </c>
      <c r="Y98" s="235">
        <v>470</v>
      </c>
      <c r="Z98" s="179">
        <v>0.1111111111111111</v>
      </c>
      <c r="AA98" s="235">
        <v>400</v>
      </c>
      <c r="AB98" s="235">
        <v>580</v>
      </c>
      <c r="AC98" s="179">
        <v>0.189873417721519</v>
      </c>
      <c r="AD98" s="179">
        <v>3.7974683544303799E-2</v>
      </c>
      <c r="AE98" s="234">
        <v>3802</v>
      </c>
      <c r="AF98" s="235">
        <v>490</v>
      </c>
      <c r="AG98" s="179">
        <v>0.13953488372093023</v>
      </c>
      <c r="AH98" s="235">
        <v>440</v>
      </c>
      <c r="AI98" s="235">
        <v>585</v>
      </c>
      <c r="AJ98" s="179">
        <v>0.22500000000000001</v>
      </c>
      <c r="AK98" s="179">
        <v>4.4999999999999998E-2</v>
      </c>
      <c r="AL98" s="234">
        <v>2465</v>
      </c>
      <c r="AM98" s="235">
        <v>545</v>
      </c>
      <c r="AN98" s="179">
        <v>0.13541666666666666</v>
      </c>
      <c r="AO98" s="235">
        <v>490</v>
      </c>
      <c r="AP98" s="235">
        <v>620</v>
      </c>
      <c r="AQ98" s="179">
        <v>0.26744186046511625</v>
      </c>
      <c r="AR98" s="179">
        <v>5.3488372093023248E-2</v>
      </c>
      <c r="AS98" s="10"/>
    </row>
    <row r="99" spans="1:45" ht="11.25" x14ac:dyDescent="0.2">
      <c r="A99" s="6" t="s">
        <v>22</v>
      </c>
      <c r="B99" s="6" t="s">
        <v>235</v>
      </c>
      <c r="C99" s="224">
        <v>11</v>
      </c>
      <c r="D99" s="233">
        <v>370</v>
      </c>
      <c r="E99" s="24">
        <v>0.19354838709677419</v>
      </c>
      <c r="F99" s="233">
        <v>270</v>
      </c>
      <c r="G99" s="233">
        <v>380</v>
      </c>
      <c r="H99" s="24">
        <v>0.13846153846153847</v>
      </c>
      <c r="I99" s="24">
        <v>2.7692307692307693E-2</v>
      </c>
      <c r="J99" s="224">
        <v>151</v>
      </c>
      <c r="K99" s="233">
        <v>420</v>
      </c>
      <c r="L99" s="24">
        <v>7.6923076923076927E-2</v>
      </c>
      <c r="M99" s="233">
        <v>395</v>
      </c>
      <c r="N99" s="233">
        <v>450</v>
      </c>
      <c r="O99" s="24">
        <v>0.2</v>
      </c>
      <c r="P99" s="24">
        <v>0.04</v>
      </c>
      <c r="Q99" s="224">
        <v>87</v>
      </c>
      <c r="R99" s="233">
        <v>520</v>
      </c>
      <c r="S99" s="24">
        <v>0.13043478260869565</v>
      </c>
      <c r="T99" s="233">
        <v>480</v>
      </c>
      <c r="U99" s="233">
        <v>565</v>
      </c>
      <c r="V99" s="24">
        <v>0.3</v>
      </c>
      <c r="W99" s="24">
        <v>0.06</v>
      </c>
      <c r="X99" s="224">
        <v>23</v>
      </c>
      <c r="Y99" s="233">
        <v>400</v>
      </c>
      <c r="Z99" s="24">
        <v>0</v>
      </c>
      <c r="AA99" s="233">
        <v>375</v>
      </c>
      <c r="AB99" s="233">
        <v>450</v>
      </c>
      <c r="AC99" s="24">
        <v>0.15942028985507245</v>
      </c>
      <c r="AD99" s="24">
        <v>3.1884057971014491E-2</v>
      </c>
      <c r="AE99" s="224">
        <v>152</v>
      </c>
      <c r="AF99" s="233">
        <v>508</v>
      </c>
      <c r="AG99" s="24">
        <v>0.12888888888888889</v>
      </c>
      <c r="AH99" s="233">
        <v>465</v>
      </c>
      <c r="AI99" s="233">
        <v>560</v>
      </c>
      <c r="AJ99" s="24">
        <v>0.27</v>
      </c>
      <c r="AK99" s="24">
        <v>5.4000000000000006E-2</v>
      </c>
      <c r="AL99" s="224">
        <v>56</v>
      </c>
      <c r="AM99" s="233">
        <v>588</v>
      </c>
      <c r="AN99" s="24">
        <v>0.12</v>
      </c>
      <c r="AO99" s="233">
        <v>525</v>
      </c>
      <c r="AP99" s="233">
        <v>660</v>
      </c>
      <c r="AQ99" s="24">
        <v>0.30666666666666664</v>
      </c>
      <c r="AR99" s="24">
        <v>6.133333333333333E-2</v>
      </c>
      <c r="AS99" s="201" t="s">
        <v>339</v>
      </c>
    </row>
    <row r="100" spans="1:45" ht="11.25" x14ac:dyDescent="0.2">
      <c r="B100" s="6" t="s">
        <v>236</v>
      </c>
      <c r="C100" s="224">
        <v>17</v>
      </c>
      <c r="D100" s="233">
        <v>360</v>
      </c>
      <c r="E100" s="24">
        <v>9.0909090909090912E-2</v>
      </c>
      <c r="F100" s="233">
        <v>290</v>
      </c>
      <c r="G100" s="233">
        <v>380</v>
      </c>
      <c r="H100" s="24">
        <v>0.22033898305084745</v>
      </c>
      <c r="I100" s="24">
        <v>4.4067796610169491E-2</v>
      </c>
      <c r="J100" s="224">
        <v>153</v>
      </c>
      <c r="K100" s="233">
        <v>420</v>
      </c>
      <c r="L100" s="24">
        <v>8.247422680412371E-2</v>
      </c>
      <c r="M100" s="233">
        <v>400</v>
      </c>
      <c r="N100" s="233">
        <v>450</v>
      </c>
      <c r="O100" s="24">
        <v>0.16666666666666666</v>
      </c>
      <c r="P100" s="24">
        <v>3.3333333333333333E-2</v>
      </c>
      <c r="Q100" s="224">
        <v>108</v>
      </c>
      <c r="R100" s="233">
        <v>500</v>
      </c>
      <c r="S100" s="24">
        <v>0.1111111111111111</v>
      </c>
      <c r="T100" s="233">
        <v>470</v>
      </c>
      <c r="U100" s="233">
        <v>550</v>
      </c>
      <c r="V100" s="24">
        <v>0.21951219512195122</v>
      </c>
      <c r="W100" s="24">
        <v>4.3902439024390241E-2</v>
      </c>
      <c r="X100" s="224">
        <v>36</v>
      </c>
      <c r="Y100" s="233">
        <v>450</v>
      </c>
      <c r="Z100" s="24">
        <v>0.18421052631578946</v>
      </c>
      <c r="AA100" s="233">
        <v>420</v>
      </c>
      <c r="AB100" s="233">
        <v>458</v>
      </c>
      <c r="AC100" s="24">
        <v>0.2857142857142857</v>
      </c>
      <c r="AD100" s="24">
        <v>5.7142857142857141E-2</v>
      </c>
      <c r="AE100" s="224">
        <v>163</v>
      </c>
      <c r="AF100" s="233">
        <v>500</v>
      </c>
      <c r="AG100" s="24">
        <v>0.1111111111111111</v>
      </c>
      <c r="AH100" s="233">
        <v>460</v>
      </c>
      <c r="AI100" s="233">
        <v>540</v>
      </c>
      <c r="AJ100" s="24">
        <v>0.25</v>
      </c>
      <c r="AK100" s="24">
        <v>0.05</v>
      </c>
      <c r="AL100" s="224">
        <v>58</v>
      </c>
      <c r="AM100" s="233">
        <v>598</v>
      </c>
      <c r="AN100" s="24">
        <v>0.10740740740740741</v>
      </c>
      <c r="AO100" s="233">
        <v>530</v>
      </c>
      <c r="AP100" s="233">
        <v>650</v>
      </c>
      <c r="AQ100" s="24">
        <v>0.2723404255319149</v>
      </c>
      <c r="AR100" s="24">
        <v>5.4468085106382978E-2</v>
      </c>
      <c r="AS100" s="201" t="s">
        <v>339</v>
      </c>
    </row>
    <row r="101" spans="1:45" ht="11.25" x14ac:dyDescent="0.2">
      <c r="B101" s="6" t="s">
        <v>237</v>
      </c>
      <c r="C101" s="224">
        <v>45</v>
      </c>
      <c r="D101" s="233">
        <v>350</v>
      </c>
      <c r="E101" s="24">
        <v>7.6923076923076927E-2</v>
      </c>
      <c r="F101" s="233">
        <v>310</v>
      </c>
      <c r="G101" s="233">
        <v>390</v>
      </c>
      <c r="H101" s="24">
        <v>0.25</v>
      </c>
      <c r="I101" s="24">
        <v>0.05</v>
      </c>
      <c r="J101" s="224">
        <v>387</v>
      </c>
      <c r="K101" s="233">
        <v>440</v>
      </c>
      <c r="L101" s="24">
        <v>0.11392405063291139</v>
      </c>
      <c r="M101" s="233">
        <v>400</v>
      </c>
      <c r="N101" s="233">
        <v>470</v>
      </c>
      <c r="O101" s="24">
        <v>0.22222222222222221</v>
      </c>
      <c r="P101" s="24">
        <v>4.4444444444444439E-2</v>
      </c>
      <c r="Q101" s="224">
        <v>277</v>
      </c>
      <c r="R101" s="233">
        <v>550</v>
      </c>
      <c r="S101" s="24">
        <v>0.14583333333333334</v>
      </c>
      <c r="T101" s="233">
        <v>500</v>
      </c>
      <c r="U101" s="233">
        <v>580</v>
      </c>
      <c r="V101" s="24">
        <v>0.29411764705882354</v>
      </c>
      <c r="W101" s="24">
        <v>5.8823529411764705E-2</v>
      </c>
      <c r="X101" s="224">
        <v>113</v>
      </c>
      <c r="Y101" s="233">
        <v>440</v>
      </c>
      <c r="Z101" s="24">
        <v>0.1</v>
      </c>
      <c r="AA101" s="233">
        <v>410</v>
      </c>
      <c r="AB101" s="233">
        <v>470</v>
      </c>
      <c r="AC101" s="24">
        <v>0.1891891891891892</v>
      </c>
      <c r="AD101" s="24">
        <v>3.783783783783784E-2</v>
      </c>
      <c r="AE101" s="224">
        <v>724</v>
      </c>
      <c r="AF101" s="233">
        <v>525</v>
      </c>
      <c r="AG101" s="24">
        <v>0.10526315789473684</v>
      </c>
      <c r="AH101" s="233">
        <v>475</v>
      </c>
      <c r="AI101" s="233">
        <v>570</v>
      </c>
      <c r="AJ101" s="24">
        <v>0.26506024096385544</v>
      </c>
      <c r="AK101" s="24">
        <v>5.301204819277109E-2</v>
      </c>
      <c r="AL101" s="224">
        <v>271</v>
      </c>
      <c r="AM101" s="233">
        <v>650</v>
      </c>
      <c r="AN101" s="24">
        <v>9.2436974789915971E-2</v>
      </c>
      <c r="AO101" s="233">
        <v>570</v>
      </c>
      <c r="AP101" s="233">
        <v>720</v>
      </c>
      <c r="AQ101" s="24">
        <v>0.3</v>
      </c>
      <c r="AR101" s="24">
        <v>0.06</v>
      </c>
      <c r="AS101" s="201" t="s">
        <v>339</v>
      </c>
    </row>
    <row r="102" spans="1:45" ht="11.25" x14ac:dyDescent="0.2">
      <c r="B102" s="6" t="s">
        <v>238</v>
      </c>
      <c r="C102" s="224">
        <v>15</v>
      </c>
      <c r="D102" s="233">
        <v>340</v>
      </c>
      <c r="E102" s="24">
        <v>0.26865671641791045</v>
      </c>
      <c r="F102" s="233">
        <v>320</v>
      </c>
      <c r="G102" s="233">
        <v>360</v>
      </c>
      <c r="H102" s="24">
        <v>0.47826086956521741</v>
      </c>
      <c r="I102" s="24">
        <v>9.5652173913043481E-2</v>
      </c>
      <c r="J102" s="224">
        <v>87</v>
      </c>
      <c r="K102" s="233">
        <v>430</v>
      </c>
      <c r="L102" s="24">
        <v>0.10256410256410256</v>
      </c>
      <c r="M102" s="233">
        <v>400</v>
      </c>
      <c r="N102" s="233">
        <v>485</v>
      </c>
      <c r="O102" s="24">
        <v>0.22857142857142856</v>
      </c>
      <c r="P102" s="24">
        <v>4.5714285714285714E-2</v>
      </c>
      <c r="Q102" s="224">
        <v>82</v>
      </c>
      <c r="R102" s="233">
        <v>520</v>
      </c>
      <c r="S102" s="24">
        <v>0.10638297872340426</v>
      </c>
      <c r="T102" s="233">
        <v>470</v>
      </c>
      <c r="U102" s="233">
        <v>570</v>
      </c>
      <c r="V102" s="24">
        <v>0.21495327102803738</v>
      </c>
      <c r="W102" s="24">
        <v>4.2990654205607479E-2</v>
      </c>
      <c r="X102" s="224">
        <v>20</v>
      </c>
      <c r="Y102" s="233">
        <v>445</v>
      </c>
      <c r="Z102" s="24">
        <v>0.16187989556135771</v>
      </c>
      <c r="AA102" s="233">
        <v>350</v>
      </c>
      <c r="AB102" s="233">
        <v>483</v>
      </c>
      <c r="AC102" s="24">
        <v>0.27142857142857141</v>
      </c>
      <c r="AD102" s="24">
        <v>5.4285714285714284E-2</v>
      </c>
      <c r="AE102" s="224">
        <v>191</v>
      </c>
      <c r="AF102" s="233">
        <v>500</v>
      </c>
      <c r="AG102" s="24">
        <v>0.1111111111111111</v>
      </c>
      <c r="AH102" s="233">
        <v>470</v>
      </c>
      <c r="AI102" s="233">
        <v>545</v>
      </c>
      <c r="AJ102" s="24">
        <v>0.25</v>
      </c>
      <c r="AK102" s="24">
        <v>0.05</v>
      </c>
      <c r="AL102" s="224">
        <v>68</v>
      </c>
      <c r="AM102" s="233">
        <v>580</v>
      </c>
      <c r="AN102" s="24">
        <v>8.4112149532710276E-2</v>
      </c>
      <c r="AO102" s="233">
        <v>543</v>
      </c>
      <c r="AP102" s="233">
        <v>640</v>
      </c>
      <c r="AQ102" s="24">
        <v>0.2608695652173913</v>
      </c>
      <c r="AR102" s="24">
        <v>5.2173913043478258E-2</v>
      </c>
      <c r="AS102" s="201" t="s">
        <v>339</v>
      </c>
    </row>
    <row r="103" spans="1:45" ht="11.25" x14ac:dyDescent="0.2">
      <c r="B103" s="6" t="s">
        <v>239</v>
      </c>
      <c r="C103" s="224">
        <v>50</v>
      </c>
      <c r="D103" s="233">
        <v>393</v>
      </c>
      <c r="E103" s="24">
        <v>9.166666666666666E-2</v>
      </c>
      <c r="F103" s="233">
        <v>355</v>
      </c>
      <c r="G103" s="233">
        <v>420</v>
      </c>
      <c r="H103" s="24">
        <v>0.24761904761904763</v>
      </c>
      <c r="I103" s="24">
        <v>4.9523809523809526E-2</v>
      </c>
      <c r="J103" s="224">
        <v>440</v>
      </c>
      <c r="K103" s="233">
        <v>440</v>
      </c>
      <c r="L103" s="24">
        <v>0.1</v>
      </c>
      <c r="M103" s="233">
        <v>410</v>
      </c>
      <c r="N103" s="233">
        <v>470</v>
      </c>
      <c r="O103" s="24">
        <v>0.22222222222222221</v>
      </c>
      <c r="P103" s="24">
        <v>4.4444444444444439E-2</v>
      </c>
      <c r="Q103" s="224">
        <v>150</v>
      </c>
      <c r="R103" s="233">
        <v>555</v>
      </c>
      <c r="S103" s="24">
        <v>0.15625</v>
      </c>
      <c r="T103" s="233">
        <v>490</v>
      </c>
      <c r="U103" s="233">
        <v>620</v>
      </c>
      <c r="V103" s="24">
        <v>0.26136363636363635</v>
      </c>
      <c r="W103" s="24">
        <v>5.2272727272727269E-2</v>
      </c>
      <c r="X103" s="224">
        <v>93</v>
      </c>
      <c r="Y103" s="233">
        <v>455</v>
      </c>
      <c r="Z103" s="24">
        <v>0.13750000000000001</v>
      </c>
      <c r="AA103" s="233">
        <v>420</v>
      </c>
      <c r="AB103" s="233">
        <v>490</v>
      </c>
      <c r="AC103" s="24">
        <v>0.22972972972972974</v>
      </c>
      <c r="AD103" s="24">
        <v>4.5945945945945948E-2</v>
      </c>
      <c r="AE103" s="224">
        <v>332</v>
      </c>
      <c r="AF103" s="233">
        <v>530</v>
      </c>
      <c r="AG103" s="24">
        <v>0.1276595744680851</v>
      </c>
      <c r="AH103" s="233">
        <v>475</v>
      </c>
      <c r="AI103" s="233">
        <v>593</v>
      </c>
      <c r="AJ103" s="24">
        <v>0.26190476190476192</v>
      </c>
      <c r="AK103" s="24">
        <v>5.2380952380952382E-2</v>
      </c>
      <c r="AL103" s="224">
        <v>182</v>
      </c>
      <c r="AM103" s="233">
        <v>650</v>
      </c>
      <c r="AN103" s="24">
        <v>0.1206896551724138</v>
      </c>
      <c r="AO103" s="233">
        <v>575</v>
      </c>
      <c r="AP103" s="233">
        <v>720</v>
      </c>
      <c r="AQ103" s="24">
        <v>0.3</v>
      </c>
      <c r="AR103" s="24">
        <v>0.06</v>
      </c>
      <c r="AS103" s="201" t="s">
        <v>339</v>
      </c>
    </row>
    <row r="104" spans="1:45" ht="11.25" x14ac:dyDescent="0.2">
      <c r="B104" s="6" t="s">
        <v>240</v>
      </c>
      <c r="C104" s="224" t="s">
        <v>41</v>
      </c>
      <c r="D104" s="233" t="s">
        <v>41</v>
      </c>
      <c r="E104" s="24" t="s">
        <v>41</v>
      </c>
      <c r="F104" s="233" t="s">
        <v>41</v>
      </c>
      <c r="G104" s="233" t="s">
        <v>41</v>
      </c>
      <c r="H104" s="24" t="s">
        <v>41</v>
      </c>
      <c r="I104" s="24" t="s">
        <v>41</v>
      </c>
      <c r="J104" s="224">
        <v>27</v>
      </c>
      <c r="K104" s="233">
        <v>450</v>
      </c>
      <c r="L104" s="24">
        <v>0.125</v>
      </c>
      <c r="M104" s="233">
        <v>400</v>
      </c>
      <c r="N104" s="233">
        <v>500</v>
      </c>
      <c r="O104" s="24">
        <v>0.2</v>
      </c>
      <c r="P104" s="24">
        <v>0.04</v>
      </c>
      <c r="Q104" s="224">
        <v>38</v>
      </c>
      <c r="R104" s="233">
        <v>525</v>
      </c>
      <c r="S104" s="24">
        <v>8.6956521739130432E-2</v>
      </c>
      <c r="T104" s="233">
        <v>485</v>
      </c>
      <c r="U104" s="233">
        <v>575</v>
      </c>
      <c r="V104" s="24">
        <v>0.23529411764705882</v>
      </c>
      <c r="W104" s="24">
        <v>4.7058823529411764E-2</v>
      </c>
      <c r="X104" s="224" t="s">
        <v>41</v>
      </c>
      <c r="Y104" s="233" t="s">
        <v>41</v>
      </c>
      <c r="Z104" s="24" t="s">
        <v>41</v>
      </c>
      <c r="AA104" s="233" t="s">
        <v>41</v>
      </c>
      <c r="AB104" s="233" t="s">
        <v>41</v>
      </c>
      <c r="AC104" s="24" t="s">
        <v>41</v>
      </c>
      <c r="AD104" s="24" t="s">
        <v>41</v>
      </c>
      <c r="AE104" s="224">
        <v>141</v>
      </c>
      <c r="AF104" s="233">
        <v>530</v>
      </c>
      <c r="AG104" s="24">
        <v>0.10416666666666667</v>
      </c>
      <c r="AH104" s="233">
        <v>490</v>
      </c>
      <c r="AI104" s="233">
        <v>560</v>
      </c>
      <c r="AJ104" s="24">
        <v>0.23255813953488372</v>
      </c>
      <c r="AK104" s="24">
        <v>4.6511627906976744E-2</v>
      </c>
      <c r="AL104" s="224">
        <v>127</v>
      </c>
      <c r="AM104" s="233">
        <v>650</v>
      </c>
      <c r="AN104" s="24">
        <v>0.14035087719298245</v>
      </c>
      <c r="AO104" s="233">
        <v>580</v>
      </c>
      <c r="AP104" s="233">
        <v>680</v>
      </c>
      <c r="AQ104" s="24">
        <v>0.3</v>
      </c>
      <c r="AR104" s="24">
        <v>0.06</v>
      </c>
      <c r="AS104" s="201" t="s">
        <v>339</v>
      </c>
    </row>
    <row r="105" spans="1:45" ht="11.25" x14ac:dyDescent="0.2">
      <c r="B105" s="6" t="s">
        <v>241</v>
      </c>
      <c r="C105" s="224">
        <v>25</v>
      </c>
      <c r="D105" s="233">
        <v>375</v>
      </c>
      <c r="E105" s="24">
        <v>6.2322946175637391E-2</v>
      </c>
      <c r="F105" s="233">
        <v>350</v>
      </c>
      <c r="G105" s="233">
        <v>400</v>
      </c>
      <c r="H105" s="24">
        <v>0.10294117647058823</v>
      </c>
      <c r="I105" s="24">
        <v>2.0588235294117647E-2</v>
      </c>
      <c r="J105" s="224">
        <v>89</v>
      </c>
      <c r="K105" s="233">
        <v>475</v>
      </c>
      <c r="L105" s="24">
        <v>0.13095238095238096</v>
      </c>
      <c r="M105" s="233">
        <v>450</v>
      </c>
      <c r="N105" s="233">
        <v>505</v>
      </c>
      <c r="O105" s="24">
        <v>0.21794871794871795</v>
      </c>
      <c r="P105" s="24">
        <v>4.3589743589743588E-2</v>
      </c>
      <c r="Q105" s="224">
        <v>128</v>
      </c>
      <c r="R105" s="233">
        <v>530</v>
      </c>
      <c r="S105" s="24">
        <v>0.13247863247863248</v>
      </c>
      <c r="T105" s="233">
        <v>490</v>
      </c>
      <c r="U105" s="233">
        <v>570</v>
      </c>
      <c r="V105" s="24">
        <v>0.26190476190476192</v>
      </c>
      <c r="W105" s="24">
        <v>5.2380952380952382E-2</v>
      </c>
      <c r="X105" s="224">
        <v>17</v>
      </c>
      <c r="Y105" s="233">
        <v>460</v>
      </c>
      <c r="Z105" s="24">
        <v>0.12195121951219512</v>
      </c>
      <c r="AA105" s="233">
        <v>425</v>
      </c>
      <c r="AB105" s="233">
        <v>500</v>
      </c>
      <c r="AC105" s="24">
        <v>0.18556701030927836</v>
      </c>
      <c r="AD105" s="24">
        <v>3.711340206185567E-2</v>
      </c>
      <c r="AE105" s="224">
        <v>302</v>
      </c>
      <c r="AF105" s="233">
        <v>520</v>
      </c>
      <c r="AG105" s="24">
        <v>0.15555555555555556</v>
      </c>
      <c r="AH105" s="233">
        <v>470</v>
      </c>
      <c r="AI105" s="233">
        <v>570</v>
      </c>
      <c r="AJ105" s="24">
        <v>0.23809523809523808</v>
      </c>
      <c r="AK105" s="24">
        <v>4.7619047619047616E-2</v>
      </c>
      <c r="AL105" s="224">
        <v>240</v>
      </c>
      <c r="AM105" s="233">
        <v>630</v>
      </c>
      <c r="AN105" s="24">
        <v>0.14545454545454545</v>
      </c>
      <c r="AO105" s="233">
        <v>560</v>
      </c>
      <c r="AP105" s="233">
        <v>690</v>
      </c>
      <c r="AQ105" s="24">
        <v>0.26</v>
      </c>
      <c r="AR105" s="24">
        <v>5.2000000000000005E-2</v>
      </c>
      <c r="AS105" s="201" t="s">
        <v>339</v>
      </c>
    </row>
    <row r="106" spans="1:45" ht="11.25" x14ac:dyDescent="0.2">
      <c r="B106" s="6" t="s">
        <v>9</v>
      </c>
      <c r="C106" s="224">
        <v>42</v>
      </c>
      <c r="D106" s="233">
        <v>323</v>
      </c>
      <c r="E106" s="24">
        <v>4.1935483870967745E-2</v>
      </c>
      <c r="F106" s="233">
        <v>300</v>
      </c>
      <c r="G106" s="233">
        <v>370</v>
      </c>
      <c r="H106" s="24">
        <v>0.29199999999999998</v>
      </c>
      <c r="I106" s="24">
        <v>5.8399999999999994E-2</v>
      </c>
      <c r="J106" s="224">
        <v>64</v>
      </c>
      <c r="K106" s="233">
        <v>400</v>
      </c>
      <c r="L106" s="24">
        <v>8.1081081081081086E-2</v>
      </c>
      <c r="M106" s="233">
        <v>360</v>
      </c>
      <c r="N106" s="233">
        <v>439</v>
      </c>
      <c r="O106" s="24">
        <v>0.23839009287925697</v>
      </c>
      <c r="P106" s="24">
        <v>4.7678018575851397E-2</v>
      </c>
      <c r="Q106" s="224">
        <v>32</v>
      </c>
      <c r="R106" s="233">
        <v>498</v>
      </c>
      <c r="S106" s="24">
        <v>3.7499999999999999E-2</v>
      </c>
      <c r="T106" s="233">
        <v>460</v>
      </c>
      <c r="U106" s="233">
        <v>550</v>
      </c>
      <c r="V106" s="24">
        <v>0.27692307692307694</v>
      </c>
      <c r="W106" s="24">
        <v>5.5384615384615386E-2</v>
      </c>
      <c r="X106" s="224">
        <v>87</v>
      </c>
      <c r="Y106" s="233">
        <v>425</v>
      </c>
      <c r="Z106" s="24">
        <v>3.6585365853658534E-2</v>
      </c>
      <c r="AA106" s="233">
        <v>375</v>
      </c>
      <c r="AB106" s="233">
        <v>460</v>
      </c>
      <c r="AC106" s="24">
        <v>0.21428571428571427</v>
      </c>
      <c r="AD106" s="24">
        <v>4.2857142857142858E-2</v>
      </c>
      <c r="AE106" s="224">
        <v>347</v>
      </c>
      <c r="AF106" s="233">
        <v>520</v>
      </c>
      <c r="AG106" s="24">
        <v>9.4736842105263161E-2</v>
      </c>
      <c r="AH106" s="233">
        <v>460</v>
      </c>
      <c r="AI106" s="233">
        <v>570</v>
      </c>
      <c r="AJ106" s="24">
        <v>0.3</v>
      </c>
      <c r="AK106" s="24">
        <v>0.06</v>
      </c>
      <c r="AL106" s="224">
        <v>128</v>
      </c>
      <c r="AM106" s="233">
        <v>623</v>
      </c>
      <c r="AN106" s="24">
        <v>3.833333333333333E-2</v>
      </c>
      <c r="AO106" s="233">
        <v>550</v>
      </c>
      <c r="AP106" s="233">
        <v>700</v>
      </c>
      <c r="AQ106" s="24">
        <v>0.27142857142857141</v>
      </c>
      <c r="AR106" s="24">
        <v>5.4285714285714284E-2</v>
      </c>
      <c r="AS106" s="201" t="s">
        <v>339</v>
      </c>
    </row>
    <row r="107" spans="1:45" s="23" customFormat="1" ht="11.25" x14ac:dyDescent="0.2">
      <c r="B107" s="23" t="s">
        <v>37</v>
      </c>
      <c r="C107" s="234">
        <v>209</v>
      </c>
      <c r="D107" s="235">
        <v>360</v>
      </c>
      <c r="E107" s="179">
        <v>6.8249258160237386E-2</v>
      </c>
      <c r="F107" s="235">
        <v>310</v>
      </c>
      <c r="G107" s="235">
        <v>400</v>
      </c>
      <c r="H107" s="179">
        <v>0.2413793103448276</v>
      </c>
      <c r="I107" s="179">
        <v>4.8275862068965517E-2</v>
      </c>
      <c r="J107" s="234">
        <v>1398</v>
      </c>
      <c r="K107" s="235">
        <v>440</v>
      </c>
      <c r="L107" s="179">
        <v>0.11392405063291139</v>
      </c>
      <c r="M107" s="235">
        <v>400</v>
      </c>
      <c r="N107" s="235">
        <v>470</v>
      </c>
      <c r="O107" s="179">
        <v>0.22222222222222221</v>
      </c>
      <c r="P107" s="179">
        <v>4.4444444444444439E-2</v>
      </c>
      <c r="Q107" s="234">
        <v>902</v>
      </c>
      <c r="R107" s="235">
        <v>530</v>
      </c>
      <c r="S107" s="179">
        <v>0.1276595744680851</v>
      </c>
      <c r="T107" s="235">
        <v>485</v>
      </c>
      <c r="U107" s="235">
        <v>580</v>
      </c>
      <c r="V107" s="179">
        <v>0.26190476190476192</v>
      </c>
      <c r="W107" s="179">
        <v>5.2380952380952382E-2</v>
      </c>
      <c r="X107" s="234">
        <v>394</v>
      </c>
      <c r="Y107" s="235">
        <v>440</v>
      </c>
      <c r="Z107" s="179">
        <v>0.1</v>
      </c>
      <c r="AA107" s="235">
        <v>400</v>
      </c>
      <c r="AB107" s="235">
        <v>475</v>
      </c>
      <c r="AC107" s="179">
        <v>0.22222222222222221</v>
      </c>
      <c r="AD107" s="179">
        <v>4.4444444444444439E-2</v>
      </c>
      <c r="AE107" s="234">
        <v>2352</v>
      </c>
      <c r="AF107" s="235">
        <v>520</v>
      </c>
      <c r="AG107" s="179">
        <v>0.13043478260869565</v>
      </c>
      <c r="AH107" s="235">
        <v>470</v>
      </c>
      <c r="AI107" s="235">
        <v>565</v>
      </c>
      <c r="AJ107" s="179">
        <v>0.26829268292682928</v>
      </c>
      <c r="AK107" s="179">
        <v>5.365853658536586E-2</v>
      </c>
      <c r="AL107" s="234">
        <v>1130</v>
      </c>
      <c r="AM107" s="235">
        <v>630</v>
      </c>
      <c r="AN107" s="179">
        <v>0.11504424778761062</v>
      </c>
      <c r="AO107" s="235">
        <v>550</v>
      </c>
      <c r="AP107" s="235">
        <v>700</v>
      </c>
      <c r="AQ107" s="179">
        <v>0.27272727272727271</v>
      </c>
      <c r="AR107" s="179">
        <v>5.4545454545454543E-2</v>
      </c>
      <c r="AS107" s="10"/>
    </row>
    <row r="108" spans="1:45" ht="11.25" x14ac:dyDescent="0.2">
      <c r="A108" s="6" t="s">
        <v>23</v>
      </c>
      <c r="B108" s="6" t="s">
        <v>242</v>
      </c>
      <c r="C108" s="224">
        <v>14</v>
      </c>
      <c r="D108" s="233">
        <v>335</v>
      </c>
      <c r="E108" s="24">
        <v>8.0645161290322578E-2</v>
      </c>
      <c r="F108" s="233">
        <v>290</v>
      </c>
      <c r="G108" s="233">
        <v>380</v>
      </c>
      <c r="H108" s="24">
        <v>0.19642857142857142</v>
      </c>
      <c r="I108" s="24">
        <v>3.9285714285714285E-2</v>
      </c>
      <c r="J108" s="224">
        <v>69</v>
      </c>
      <c r="K108" s="233">
        <v>425</v>
      </c>
      <c r="L108" s="24">
        <v>0.11842105263157894</v>
      </c>
      <c r="M108" s="233">
        <v>400</v>
      </c>
      <c r="N108" s="233">
        <v>450</v>
      </c>
      <c r="O108" s="24">
        <v>0.26112759643916916</v>
      </c>
      <c r="P108" s="24">
        <v>5.2225519287833831E-2</v>
      </c>
      <c r="Q108" s="224">
        <v>69</v>
      </c>
      <c r="R108" s="233">
        <v>460</v>
      </c>
      <c r="S108" s="24">
        <v>9.5238095238095233E-2</v>
      </c>
      <c r="T108" s="233">
        <v>430</v>
      </c>
      <c r="U108" s="233">
        <v>500</v>
      </c>
      <c r="V108" s="24">
        <v>0.21052631578947367</v>
      </c>
      <c r="W108" s="24">
        <v>4.2105263157894736E-2</v>
      </c>
      <c r="X108" s="224">
        <v>65</v>
      </c>
      <c r="Y108" s="233">
        <v>440</v>
      </c>
      <c r="Z108" s="24">
        <v>0.1</v>
      </c>
      <c r="AA108" s="233">
        <v>400</v>
      </c>
      <c r="AB108" s="233">
        <v>460</v>
      </c>
      <c r="AC108" s="24">
        <v>0.29411764705882354</v>
      </c>
      <c r="AD108" s="24">
        <v>5.8823529411764705E-2</v>
      </c>
      <c r="AE108" s="224">
        <v>689</v>
      </c>
      <c r="AF108" s="233">
        <v>480</v>
      </c>
      <c r="AG108" s="24">
        <v>0.10344827586206896</v>
      </c>
      <c r="AH108" s="233">
        <v>450</v>
      </c>
      <c r="AI108" s="233">
        <v>520</v>
      </c>
      <c r="AJ108" s="24">
        <v>0.26315789473684209</v>
      </c>
      <c r="AK108" s="24">
        <v>5.2631578947368418E-2</v>
      </c>
      <c r="AL108" s="224">
        <v>901</v>
      </c>
      <c r="AM108" s="233">
        <v>550</v>
      </c>
      <c r="AN108" s="24">
        <v>0.1</v>
      </c>
      <c r="AO108" s="233">
        <v>520</v>
      </c>
      <c r="AP108" s="233">
        <v>600</v>
      </c>
      <c r="AQ108" s="24">
        <v>0.30952380952380953</v>
      </c>
      <c r="AR108" s="24">
        <v>6.1904761904761907E-2</v>
      </c>
      <c r="AS108" s="201" t="s">
        <v>339</v>
      </c>
    </row>
    <row r="109" spans="1:45" ht="11.25" x14ac:dyDescent="0.2">
      <c r="B109" s="6" t="s">
        <v>243</v>
      </c>
      <c r="C109" s="224">
        <v>20</v>
      </c>
      <c r="D109" s="233">
        <v>330</v>
      </c>
      <c r="E109" s="24">
        <v>0.1</v>
      </c>
      <c r="F109" s="233">
        <v>305</v>
      </c>
      <c r="G109" s="233">
        <v>350</v>
      </c>
      <c r="H109" s="24">
        <v>0.22222222222222221</v>
      </c>
      <c r="I109" s="24">
        <v>4.4444444444444439E-2</v>
      </c>
      <c r="J109" s="224">
        <v>118</v>
      </c>
      <c r="K109" s="233">
        <v>383</v>
      </c>
      <c r="L109" s="24">
        <v>6.3888888888888884E-2</v>
      </c>
      <c r="M109" s="233">
        <v>360</v>
      </c>
      <c r="N109" s="233">
        <v>420</v>
      </c>
      <c r="O109" s="24">
        <v>0.23548387096774193</v>
      </c>
      <c r="P109" s="24">
        <v>4.7096774193548387E-2</v>
      </c>
      <c r="Q109" s="224">
        <v>95</v>
      </c>
      <c r="R109" s="233">
        <v>460</v>
      </c>
      <c r="S109" s="24">
        <v>0.12195121951219512</v>
      </c>
      <c r="T109" s="233">
        <v>430</v>
      </c>
      <c r="U109" s="233">
        <v>500</v>
      </c>
      <c r="V109" s="24">
        <v>0.35294117647058826</v>
      </c>
      <c r="W109" s="24">
        <v>7.0588235294117646E-2</v>
      </c>
      <c r="X109" s="224">
        <v>92</v>
      </c>
      <c r="Y109" s="233">
        <v>415</v>
      </c>
      <c r="Z109" s="24">
        <v>9.2105263157894732E-2</v>
      </c>
      <c r="AA109" s="233">
        <v>390</v>
      </c>
      <c r="AB109" s="233">
        <v>450</v>
      </c>
      <c r="AC109" s="24">
        <v>0.25757575757575757</v>
      </c>
      <c r="AD109" s="24">
        <v>5.1515151515151514E-2</v>
      </c>
      <c r="AE109" s="224">
        <v>1357</v>
      </c>
      <c r="AF109" s="233">
        <v>470</v>
      </c>
      <c r="AG109" s="24">
        <v>0.11904761904761904</v>
      </c>
      <c r="AH109" s="233">
        <v>450</v>
      </c>
      <c r="AI109" s="233">
        <v>500</v>
      </c>
      <c r="AJ109" s="24">
        <v>0.28767123287671231</v>
      </c>
      <c r="AK109" s="24">
        <v>5.7534246575342465E-2</v>
      </c>
      <c r="AL109" s="224">
        <v>2076</v>
      </c>
      <c r="AM109" s="233">
        <v>540</v>
      </c>
      <c r="AN109" s="24">
        <v>0.125</v>
      </c>
      <c r="AO109" s="233">
        <v>500</v>
      </c>
      <c r="AP109" s="233">
        <v>575</v>
      </c>
      <c r="AQ109" s="24">
        <v>0.31707317073170732</v>
      </c>
      <c r="AR109" s="24">
        <v>6.3414634146341464E-2</v>
      </c>
      <c r="AS109" s="201" t="s">
        <v>339</v>
      </c>
    </row>
    <row r="110" spans="1:45" ht="11.25" x14ac:dyDescent="0.2">
      <c r="B110" s="6" t="s">
        <v>244</v>
      </c>
      <c r="C110" s="224">
        <v>181</v>
      </c>
      <c r="D110" s="233">
        <v>300</v>
      </c>
      <c r="E110" s="24">
        <v>0.1111111111111111</v>
      </c>
      <c r="F110" s="233">
        <v>280</v>
      </c>
      <c r="G110" s="233">
        <v>340</v>
      </c>
      <c r="H110" s="24">
        <v>0.2</v>
      </c>
      <c r="I110" s="24">
        <v>0.04</v>
      </c>
      <c r="J110" s="224">
        <v>619</v>
      </c>
      <c r="K110" s="233">
        <v>360</v>
      </c>
      <c r="L110" s="24">
        <v>0.1076923076923077</v>
      </c>
      <c r="M110" s="233">
        <v>330</v>
      </c>
      <c r="N110" s="233">
        <v>410</v>
      </c>
      <c r="O110" s="24">
        <v>0.2</v>
      </c>
      <c r="P110" s="24">
        <v>0.04</v>
      </c>
      <c r="Q110" s="224">
        <v>167</v>
      </c>
      <c r="R110" s="233">
        <v>480</v>
      </c>
      <c r="S110" s="24">
        <v>0.14285714285714285</v>
      </c>
      <c r="T110" s="233">
        <v>426</v>
      </c>
      <c r="U110" s="233">
        <v>530</v>
      </c>
      <c r="V110" s="24">
        <v>0.2</v>
      </c>
      <c r="W110" s="24">
        <v>0.04</v>
      </c>
      <c r="X110" s="224">
        <v>47</v>
      </c>
      <c r="Y110" s="233">
        <v>400</v>
      </c>
      <c r="Z110" s="24">
        <v>5.2631578947368418E-2</v>
      </c>
      <c r="AA110" s="233">
        <v>369</v>
      </c>
      <c r="AB110" s="233">
        <v>450</v>
      </c>
      <c r="AC110" s="24">
        <v>0.21212121212121213</v>
      </c>
      <c r="AD110" s="24">
        <v>4.2424242424242427E-2</v>
      </c>
      <c r="AE110" s="224">
        <v>281</v>
      </c>
      <c r="AF110" s="233">
        <v>500</v>
      </c>
      <c r="AG110" s="24">
        <v>0.17647058823529413</v>
      </c>
      <c r="AH110" s="233">
        <v>450</v>
      </c>
      <c r="AI110" s="233">
        <v>560</v>
      </c>
      <c r="AJ110" s="24">
        <v>0.28205128205128205</v>
      </c>
      <c r="AK110" s="24">
        <v>5.6410256410256411E-2</v>
      </c>
      <c r="AL110" s="224">
        <v>171</v>
      </c>
      <c r="AM110" s="233">
        <v>650</v>
      </c>
      <c r="AN110" s="24">
        <v>8.3333333333333329E-2</v>
      </c>
      <c r="AO110" s="233">
        <v>550</v>
      </c>
      <c r="AP110" s="233">
        <v>720</v>
      </c>
      <c r="AQ110" s="24">
        <v>0.22641509433962265</v>
      </c>
      <c r="AR110" s="24">
        <v>4.5283018867924532E-2</v>
      </c>
      <c r="AS110" s="201" t="s">
        <v>339</v>
      </c>
    </row>
    <row r="111" spans="1:45" ht="11.25" x14ac:dyDescent="0.2">
      <c r="B111" s="6" t="s">
        <v>245</v>
      </c>
      <c r="C111" s="224">
        <v>71</v>
      </c>
      <c r="D111" s="233">
        <v>290</v>
      </c>
      <c r="E111" s="24">
        <v>5.4545454545454543E-2</v>
      </c>
      <c r="F111" s="233">
        <v>280</v>
      </c>
      <c r="G111" s="233">
        <v>320</v>
      </c>
      <c r="H111" s="24">
        <v>0.11538461538461539</v>
      </c>
      <c r="I111" s="24">
        <v>2.3076923076923078E-2</v>
      </c>
      <c r="J111" s="224">
        <v>158</v>
      </c>
      <c r="K111" s="233">
        <v>400</v>
      </c>
      <c r="L111" s="24">
        <v>0.14285714285714285</v>
      </c>
      <c r="M111" s="233">
        <v>360</v>
      </c>
      <c r="N111" s="233">
        <v>440</v>
      </c>
      <c r="O111" s="24">
        <v>0.23076923076923078</v>
      </c>
      <c r="P111" s="24">
        <v>4.6153846153846156E-2</v>
      </c>
      <c r="Q111" s="224">
        <v>89</v>
      </c>
      <c r="R111" s="233">
        <v>450</v>
      </c>
      <c r="S111" s="24">
        <v>0.125</v>
      </c>
      <c r="T111" s="233">
        <v>405</v>
      </c>
      <c r="U111" s="233">
        <v>510</v>
      </c>
      <c r="V111" s="24">
        <v>0.25</v>
      </c>
      <c r="W111" s="24">
        <v>0.05</v>
      </c>
      <c r="X111" s="224">
        <v>45</v>
      </c>
      <c r="Y111" s="233">
        <v>380</v>
      </c>
      <c r="Z111" s="24">
        <v>0.13432835820895522</v>
      </c>
      <c r="AA111" s="233">
        <v>345</v>
      </c>
      <c r="AB111" s="233">
        <v>420</v>
      </c>
      <c r="AC111" s="24">
        <v>0.22580645161290322</v>
      </c>
      <c r="AD111" s="24">
        <v>4.5161290322580643E-2</v>
      </c>
      <c r="AE111" s="224">
        <v>473</v>
      </c>
      <c r="AF111" s="233">
        <v>450</v>
      </c>
      <c r="AG111" s="24">
        <v>0.125</v>
      </c>
      <c r="AH111" s="233">
        <v>400</v>
      </c>
      <c r="AI111" s="233">
        <v>500</v>
      </c>
      <c r="AJ111" s="24">
        <v>0.25</v>
      </c>
      <c r="AK111" s="24">
        <v>0.05</v>
      </c>
      <c r="AL111" s="224">
        <v>130</v>
      </c>
      <c r="AM111" s="233">
        <v>550</v>
      </c>
      <c r="AN111" s="24">
        <v>0.16772823779193205</v>
      </c>
      <c r="AO111" s="233">
        <v>480</v>
      </c>
      <c r="AP111" s="233">
        <v>600</v>
      </c>
      <c r="AQ111" s="24">
        <v>0.27906976744186046</v>
      </c>
      <c r="AR111" s="24">
        <v>5.5813953488372092E-2</v>
      </c>
      <c r="AS111" s="201" t="s">
        <v>339</v>
      </c>
    </row>
    <row r="112" spans="1:45" ht="11.25" x14ac:dyDescent="0.2">
      <c r="B112" s="6" t="s">
        <v>246</v>
      </c>
      <c r="C112" s="224">
        <v>33</v>
      </c>
      <c r="D112" s="233">
        <v>360</v>
      </c>
      <c r="E112" s="24">
        <v>0.12149532710280374</v>
      </c>
      <c r="F112" s="233">
        <v>340</v>
      </c>
      <c r="G112" s="233">
        <v>420</v>
      </c>
      <c r="H112" s="24">
        <v>0.41176470588235292</v>
      </c>
      <c r="I112" s="24">
        <v>8.2352941176470587E-2</v>
      </c>
      <c r="J112" s="224">
        <v>132</v>
      </c>
      <c r="K112" s="233">
        <v>400</v>
      </c>
      <c r="L112" s="24">
        <v>0.1111111111111111</v>
      </c>
      <c r="M112" s="233">
        <v>380</v>
      </c>
      <c r="N112" s="233">
        <v>430</v>
      </c>
      <c r="O112" s="24">
        <v>0.21212121212121213</v>
      </c>
      <c r="P112" s="24">
        <v>4.2424242424242427E-2</v>
      </c>
      <c r="Q112" s="224">
        <v>105</v>
      </c>
      <c r="R112" s="233">
        <v>450</v>
      </c>
      <c r="S112" s="24">
        <v>0.125</v>
      </c>
      <c r="T112" s="233">
        <v>420</v>
      </c>
      <c r="U112" s="233">
        <v>500</v>
      </c>
      <c r="V112" s="24">
        <v>0.21621621621621623</v>
      </c>
      <c r="W112" s="24">
        <v>4.3243243243243246E-2</v>
      </c>
      <c r="X112" s="224">
        <v>78</v>
      </c>
      <c r="Y112" s="233">
        <v>420</v>
      </c>
      <c r="Z112" s="24">
        <v>0.10526315789473684</v>
      </c>
      <c r="AA112" s="233">
        <v>390</v>
      </c>
      <c r="AB112" s="233">
        <v>450</v>
      </c>
      <c r="AC112" s="24">
        <v>0.27272727272727271</v>
      </c>
      <c r="AD112" s="24">
        <v>5.4545454545454543E-2</v>
      </c>
      <c r="AE112" s="224">
        <v>872</v>
      </c>
      <c r="AF112" s="233">
        <v>460</v>
      </c>
      <c r="AG112" s="24">
        <v>9.5238095238095233E-2</v>
      </c>
      <c r="AH112" s="233">
        <v>430</v>
      </c>
      <c r="AI112" s="233">
        <v>500</v>
      </c>
      <c r="AJ112" s="24">
        <v>0.2742382271468144</v>
      </c>
      <c r="AK112" s="24">
        <v>5.4847645429362879E-2</v>
      </c>
      <c r="AL112" s="224">
        <v>513</v>
      </c>
      <c r="AM112" s="233">
        <v>550</v>
      </c>
      <c r="AN112" s="24">
        <v>0.1111111111111111</v>
      </c>
      <c r="AO112" s="233">
        <v>500</v>
      </c>
      <c r="AP112" s="233">
        <v>600</v>
      </c>
      <c r="AQ112" s="24">
        <v>0.30952380952380953</v>
      </c>
      <c r="AR112" s="24">
        <v>6.1904761904761907E-2</v>
      </c>
      <c r="AS112" s="201" t="s">
        <v>339</v>
      </c>
    </row>
    <row r="113" spans="1:45" ht="11.25" x14ac:dyDescent="0.2">
      <c r="B113" s="6" t="s">
        <v>247</v>
      </c>
      <c r="C113" s="224">
        <v>183</v>
      </c>
      <c r="D113" s="233">
        <v>300</v>
      </c>
      <c r="E113" s="24">
        <v>0.15384615384615385</v>
      </c>
      <c r="F113" s="233">
        <v>260</v>
      </c>
      <c r="G113" s="233">
        <v>330</v>
      </c>
      <c r="H113" s="24">
        <v>0.30434782608695654</v>
      </c>
      <c r="I113" s="24">
        <v>6.0869565217391307E-2</v>
      </c>
      <c r="J113" s="224">
        <v>366</v>
      </c>
      <c r="K113" s="233">
        <v>410</v>
      </c>
      <c r="L113" s="24">
        <v>0.1388888888888889</v>
      </c>
      <c r="M113" s="233">
        <v>370</v>
      </c>
      <c r="N113" s="233">
        <v>450</v>
      </c>
      <c r="O113" s="24">
        <v>0.24242424242424243</v>
      </c>
      <c r="P113" s="24">
        <v>4.8484848484848485E-2</v>
      </c>
      <c r="Q113" s="224">
        <v>118</v>
      </c>
      <c r="R113" s="233">
        <v>480</v>
      </c>
      <c r="S113" s="24">
        <v>0.15662650602409639</v>
      </c>
      <c r="T113" s="233">
        <v>430</v>
      </c>
      <c r="U113" s="233">
        <v>540</v>
      </c>
      <c r="V113" s="24">
        <v>0.24675324675324675</v>
      </c>
      <c r="W113" s="24">
        <v>4.9350649350649353E-2</v>
      </c>
      <c r="X113" s="224">
        <v>24</v>
      </c>
      <c r="Y113" s="233">
        <v>430</v>
      </c>
      <c r="Z113" s="24">
        <v>8.8607594936708861E-2</v>
      </c>
      <c r="AA113" s="233">
        <v>385</v>
      </c>
      <c r="AB113" s="233">
        <v>468</v>
      </c>
      <c r="AC113" s="24">
        <v>0.30303030303030304</v>
      </c>
      <c r="AD113" s="24">
        <v>6.0606060606060608E-2</v>
      </c>
      <c r="AE113" s="224">
        <v>254</v>
      </c>
      <c r="AF113" s="233">
        <v>470</v>
      </c>
      <c r="AG113" s="24">
        <v>0.17499999999999999</v>
      </c>
      <c r="AH113" s="233">
        <v>430</v>
      </c>
      <c r="AI113" s="233">
        <v>510</v>
      </c>
      <c r="AJ113" s="24">
        <v>0.25333333333333335</v>
      </c>
      <c r="AK113" s="24">
        <v>5.0666666666666672E-2</v>
      </c>
      <c r="AL113" s="224">
        <v>52</v>
      </c>
      <c r="AM113" s="233">
        <v>568</v>
      </c>
      <c r="AN113" s="24">
        <v>0.18333333333333332</v>
      </c>
      <c r="AO113" s="233">
        <v>495</v>
      </c>
      <c r="AP113" s="233">
        <v>693</v>
      </c>
      <c r="AQ113" s="24">
        <v>0.42</v>
      </c>
      <c r="AR113" s="24">
        <v>8.3999999999999991E-2</v>
      </c>
      <c r="AS113" s="201" t="s">
        <v>339</v>
      </c>
    </row>
    <row r="114" spans="1:45" ht="11.25" x14ac:dyDescent="0.2">
      <c r="B114" s="6" t="s">
        <v>248</v>
      </c>
      <c r="C114" s="224">
        <v>21</v>
      </c>
      <c r="D114" s="233">
        <v>243</v>
      </c>
      <c r="E114" s="24">
        <v>-8.3018867924528297E-2</v>
      </c>
      <c r="F114" s="233">
        <v>243</v>
      </c>
      <c r="G114" s="233">
        <v>340</v>
      </c>
      <c r="H114" s="24">
        <v>-3.5714285714285712E-2</v>
      </c>
      <c r="I114" s="24">
        <v>-7.1428571428571426E-3</v>
      </c>
      <c r="J114" s="224">
        <v>121</v>
      </c>
      <c r="K114" s="233">
        <v>390</v>
      </c>
      <c r="L114" s="24">
        <v>0.11428571428571428</v>
      </c>
      <c r="M114" s="233">
        <v>360</v>
      </c>
      <c r="N114" s="233">
        <v>410</v>
      </c>
      <c r="O114" s="24">
        <v>0.32203389830508472</v>
      </c>
      <c r="P114" s="24">
        <v>6.4406779661016947E-2</v>
      </c>
      <c r="Q114" s="224">
        <v>79</v>
      </c>
      <c r="R114" s="233">
        <v>420</v>
      </c>
      <c r="S114" s="24">
        <v>9.0909090909090912E-2</v>
      </c>
      <c r="T114" s="233">
        <v>400</v>
      </c>
      <c r="U114" s="233">
        <v>450</v>
      </c>
      <c r="V114" s="24">
        <v>0.29230769230769232</v>
      </c>
      <c r="W114" s="24">
        <v>5.8461538461538468E-2</v>
      </c>
      <c r="X114" s="224">
        <v>76</v>
      </c>
      <c r="Y114" s="233">
        <v>400</v>
      </c>
      <c r="Z114" s="24">
        <v>9.5890410958904104E-2</v>
      </c>
      <c r="AA114" s="233">
        <v>373</v>
      </c>
      <c r="AB114" s="233">
        <v>428</v>
      </c>
      <c r="AC114" s="24">
        <v>0.29032258064516131</v>
      </c>
      <c r="AD114" s="24">
        <v>5.8064516129032261E-2</v>
      </c>
      <c r="AE114" s="224">
        <v>672</v>
      </c>
      <c r="AF114" s="233">
        <v>450</v>
      </c>
      <c r="AG114" s="24">
        <v>0.125</v>
      </c>
      <c r="AH114" s="233">
        <v>425</v>
      </c>
      <c r="AI114" s="233">
        <v>490</v>
      </c>
      <c r="AJ114" s="24">
        <v>0.2857142857142857</v>
      </c>
      <c r="AK114" s="24">
        <v>5.7142857142857141E-2</v>
      </c>
      <c r="AL114" s="224">
        <v>578</v>
      </c>
      <c r="AM114" s="233">
        <v>530</v>
      </c>
      <c r="AN114" s="24">
        <v>0.15217391304347827</v>
      </c>
      <c r="AO114" s="233">
        <v>495</v>
      </c>
      <c r="AP114" s="233">
        <v>570</v>
      </c>
      <c r="AQ114" s="24">
        <v>0.35897435897435898</v>
      </c>
      <c r="AR114" s="24">
        <v>7.179487179487179E-2</v>
      </c>
      <c r="AS114" s="201" t="s">
        <v>339</v>
      </c>
    </row>
    <row r="115" spans="1:45" ht="11.25" x14ac:dyDescent="0.2">
      <c r="B115" s="6" t="s">
        <v>249</v>
      </c>
      <c r="C115" s="224">
        <v>139</v>
      </c>
      <c r="D115" s="233">
        <v>330</v>
      </c>
      <c r="E115" s="24">
        <v>0.17857142857142858</v>
      </c>
      <c r="F115" s="233">
        <v>295</v>
      </c>
      <c r="G115" s="233">
        <v>450</v>
      </c>
      <c r="H115" s="24">
        <v>0.22222222222222221</v>
      </c>
      <c r="I115" s="24">
        <v>4.4444444444444439E-2</v>
      </c>
      <c r="J115" s="224">
        <v>503</v>
      </c>
      <c r="K115" s="233">
        <v>450</v>
      </c>
      <c r="L115" s="24">
        <v>0.2</v>
      </c>
      <c r="M115" s="233">
        <v>397</v>
      </c>
      <c r="N115" s="233">
        <v>510</v>
      </c>
      <c r="O115" s="24">
        <v>0.2857142857142857</v>
      </c>
      <c r="P115" s="24">
        <v>5.7142857142857141E-2</v>
      </c>
      <c r="Q115" s="224">
        <v>182</v>
      </c>
      <c r="R115" s="233">
        <v>547</v>
      </c>
      <c r="S115" s="24">
        <v>0.16382978723404254</v>
      </c>
      <c r="T115" s="233">
        <v>470</v>
      </c>
      <c r="U115" s="233">
        <v>625</v>
      </c>
      <c r="V115" s="24">
        <v>0.2780373831775701</v>
      </c>
      <c r="W115" s="24">
        <v>5.5607476635514019E-2</v>
      </c>
      <c r="X115" s="224">
        <v>49</v>
      </c>
      <c r="Y115" s="233">
        <v>449</v>
      </c>
      <c r="Z115" s="24">
        <v>0.16623376623376623</v>
      </c>
      <c r="AA115" s="233">
        <v>391</v>
      </c>
      <c r="AB115" s="233">
        <v>500</v>
      </c>
      <c r="AC115" s="24">
        <v>0.24722222222222223</v>
      </c>
      <c r="AD115" s="24">
        <v>4.9444444444444444E-2</v>
      </c>
      <c r="AE115" s="224">
        <v>356</v>
      </c>
      <c r="AF115" s="233">
        <v>500</v>
      </c>
      <c r="AG115" s="24">
        <v>0.16279069767441862</v>
      </c>
      <c r="AH115" s="233">
        <v>450</v>
      </c>
      <c r="AI115" s="233">
        <v>570</v>
      </c>
      <c r="AJ115" s="24">
        <v>0.25313283208020049</v>
      </c>
      <c r="AK115" s="24">
        <v>5.0626566416040096E-2</v>
      </c>
      <c r="AL115" s="224">
        <v>94</v>
      </c>
      <c r="AM115" s="233">
        <v>600</v>
      </c>
      <c r="AN115" s="24">
        <v>0.2</v>
      </c>
      <c r="AO115" s="233">
        <v>500</v>
      </c>
      <c r="AP115" s="233">
        <v>695</v>
      </c>
      <c r="AQ115" s="24">
        <v>0.25</v>
      </c>
      <c r="AR115" s="24">
        <v>0.05</v>
      </c>
      <c r="AS115" s="201" t="s">
        <v>339</v>
      </c>
    </row>
    <row r="116" spans="1:45" s="23" customFormat="1" ht="11.25" x14ac:dyDescent="0.2">
      <c r="B116" s="23" t="s">
        <v>37</v>
      </c>
      <c r="C116" s="234">
        <v>662</v>
      </c>
      <c r="D116" s="235">
        <v>303</v>
      </c>
      <c r="E116" s="179">
        <v>0.10181818181818182</v>
      </c>
      <c r="F116" s="235">
        <v>275</v>
      </c>
      <c r="G116" s="235">
        <v>350</v>
      </c>
      <c r="H116" s="179">
        <v>0.21199999999999999</v>
      </c>
      <c r="I116" s="179">
        <v>4.24E-2</v>
      </c>
      <c r="J116" s="234">
        <v>2086</v>
      </c>
      <c r="K116" s="235">
        <v>400</v>
      </c>
      <c r="L116" s="179">
        <v>0.14285714285714285</v>
      </c>
      <c r="M116" s="235">
        <v>355</v>
      </c>
      <c r="N116" s="235">
        <v>450</v>
      </c>
      <c r="O116" s="179">
        <v>0.25</v>
      </c>
      <c r="P116" s="179">
        <v>0.05</v>
      </c>
      <c r="Q116" s="234">
        <v>904</v>
      </c>
      <c r="R116" s="235">
        <v>470</v>
      </c>
      <c r="S116" s="179">
        <v>0.13253012048192772</v>
      </c>
      <c r="T116" s="235">
        <v>425</v>
      </c>
      <c r="U116" s="235">
        <v>530</v>
      </c>
      <c r="V116" s="179">
        <v>0.25333333333333335</v>
      </c>
      <c r="W116" s="179">
        <v>5.0666666666666672E-2</v>
      </c>
      <c r="X116" s="234">
        <v>476</v>
      </c>
      <c r="Y116" s="235">
        <v>420</v>
      </c>
      <c r="Z116" s="179">
        <v>0.10526315789473684</v>
      </c>
      <c r="AA116" s="235">
        <v>380</v>
      </c>
      <c r="AB116" s="235">
        <v>450</v>
      </c>
      <c r="AC116" s="179">
        <v>0.27272727272727271</v>
      </c>
      <c r="AD116" s="179">
        <v>5.4545454545454543E-2</v>
      </c>
      <c r="AE116" s="234">
        <v>4954</v>
      </c>
      <c r="AF116" s="235">
        <v>470</v>
      </c>
      <c r="AG116" s="179">
        <v>0.11904761904761904</v>
      </c>
      <c r="AH116" s="235">
        <v>435</v>
      </c>
      <c r="AI116" s="235">
        <v>500</v>
      </c>
      <c r="AJ116" s="179">
        <v>0.27027027027027029</v>
      </c>
      <c r="AK116" s="179">
        <v>5.4054054054054057E-2</v>
      </c>
      <c r="AL116" s="234">
        <v>4515</v>
      </c>
      <c r="AM116" s="235">
        <v>550</v>
      </c>
      <c r="AN116" s="179">
        <v>0.13402061855670103</v>
      </c>
      <c r="AO116" s="235">
        <v>500</v>
      </c>
      <c r="AP116" s="235">
        <v>595</v>
      </c>
      <c r="AQ116" s="179">
        <v>0.3253012048192771</v>
      </c>
      <c r="AR116" s="179">
        <v>6.5060240963855417E-2</v>
      </c>
      <c r="AS116" s="10"/>
    </row>
    <row r="117" spans="1:45" ht="11.25" x14ac:dyDescent="0.2">
      <c r="A117" s="6" t="s">
        <v>24</v>
      </c>
      <c r="B117" s="6" t="s">
        <v>250</v>
      </c>
      <c r="C117" s="224">
        <v>20</v>
      </c>
      <c r="D117" s="233">
        <v>350</v>
      </c>
      <c r="E117" s="24">
        <v>6.0606060606060608E-2</v>
      </c>
      <c r="F117" s="233">
        <v>323</v>
      </c>
      <c r="G117" s="233">
        <v>370</v>
      </c>
      <c r="H117" s="24">
        <v>0.30597014925373134</v>
      </c>
      <c r="I117" s="24">
        <v>6.1194029850746269E-2</v>
      </c>
      <c r="J117" s="224">
        <v>185</v>
      </c>
      <c r="K117" s="233">
        <v>435</v>
      </c>
      <c r="L117" s="24">
        <v>3.5714285714285712E-2</v>
      </c>
      <c r="M117" s="233">
        <v>400</v>
      </c>
      <c r="N117" s="233">
        <v>475</v>
      </c>
      <c r="O117" s="24">
        <v>0.359375</v>
      </c>
      <c r="P117" s="24">
        <v>7.1874999999999994E-2</v>
      </c>
      <c r="Q117" s="224">
        <v>170</v>
      </c>
      <c r="R117" s="233">
        <v>550</v>
      </c>
      <c r="S117" s="24">
        <v>5.7692307692307696E-2</v>
      </c>
      <c r="T117" s="233">
        <v>495</v>
      </c>
      <c r="U117" s="233">
        <v>600</v>
      </c>
      <c r="V117" s="24">
        <v>0.39240506329113922</v>
      </c>
      <c r="W117" s="24">
        <v>7.848101265822785E-2</v>
      </c>
      <c r="X117" s="224">
        <v>164</v>
      </c>
      <c r="Y117" s="233">
        <v>450</v>
      </c>
      <c r="Z117" s="24">
        <v>7.1428571428571425E-2</v>
      </c>
      <c r="AA117" s="233">
        <v>410</v>
      </c>
      <c r="AB117" s="233">
        <v>480</v>
      </c>
      <c r="AC117" s="24">
        <v>0.40625</v>
      </c>
      <c r="AD117" s="24">
        <v>8.1250000000000003E-2</v>
      </c>
      <c r="AE117" s="224">
        <v>735</v>
      </c>
      <c r="AF117" s="233">
        <v>525</v>
      </c>
      <c r="AG117" s="24">
        <v>2.9411764705882353E-2</v>
      </c>
      <c r="AH117" s="233">
        <v>480</v>
      </c>
      <c r="AI117" s="233">
        <v>595</v>
      </c>
      <c r="AJ117" s="24">
        <v>0.4</v>
      </c>
      <c r="AK117" s="24">
        <v>0.08</v>
      </c>
      <c r="AL117" s="224">
        <v>311</v>
      </c>
      <c r="AM117" s="233">
        <v>690</v>
      </c>
      <c r="AN117" s="24">
        <v>1.4705882352941176E-2</v>
      </c>
      <c r="AO117" s="233">
        <v>595</v>
      </c>
      <c r="AP117" s="233">
        <v>795</v>
      </c>
      <c r="AQ117" s="24">
        <v>0.39393939393939392</v>
      </c>
      <c r="AR117" s="24">
        <v>7.8787878787878782E-2</v>
      </c>
      <c r="AS117" s="201" t="s">
        <v>339</v>
      </c>
    </row>
    <row r="118" spans="1:45" ht="11.25" x14ac:dyDescent="0.2">
      <c r="B118" s="6" t="s">
        <v>10</v>
      </c>
      <c r="C118" s="224">
        <v>197</v>
      </c>
      <c r="D118" s="233">
        <v>310</v>
      </c>
      <c r="E118" s="24">
        <v>0.10714285714285714</v>
      </c>
      <c r="F118" s="233">
        <v>268</v>
      </c>
      <c r="G118" s="233">
        <v>350</v>
      </c>
      <c r="H118" s="24">
        <v>0.29166666666666669</v>
      </c>
      <c r="I118" s="24">
        <v>5.8333333333333334E-2</v>
      </c>
      <c r="J118" s="224">
        <v>488</v>
      </c>
      <c r="K118" s="233">
        <v>420</v>
      </c>
      <c r="L118" s="24">
        <v>0.13513513513513514</v>
      </c>
      <c r="M118" s="233">
        <v>380</v>
      </c>
      <c r="N118" s="233">
        <v>450</v>
      </c>
      <c r="O118" s="24">
        <v>0.3125</v>
      </c>
      <c r="P118" s="24">
        <v>6.25E-2</v>
      </c>
      <c r="Q118" s="224">
        <v>194</v>
      </c>
      <c r="R118" s="233">
        <v>508</v>
      </c>
      <c r="S118" s="24">
        <v>0.12888888888888889</v>
      </c>
      <c r="T118" s="233">
        <v>450</v>
      </c>
      <c r="U118" s="233">
        <v>570</v>
      </c>
      <c r="V118" s="24">
        <v>0.33684210526315789</v>
      </c>
      <c r="W118" s="24">
        <v>6.7368421052631577E-2</v>
      </c>
      <c r="X118" s="224">
        <v>102</v>
      </c>
      <c r="Y118" s="233">
        <v>440</v>
      </c>
      <c r="Z118" s="24">
        <v>0.10552763819095477</v>
      </c>
      <c r="AA118" s="233">
        <v>400</v>
      </c>
      <c r="AB118" s="233">
        <v>470</v>
      </c>
      <c r="AC118" s="24">
        <v>0.29411764705882354</v>
      </c>
      <c r="AD118" s="24">
        <v>5.8823529411764705E-2</v>
      </c>
      <c r="AE118" s="224">
        <v>675</v>
      </c>
      <c r="AF118" s="233">
        <v>500</v>
      </c>
      <c r="AG118" s="24">
        <v>6.3829787234042548E-2</v>
      </c>
      <c r="AH118" s="233">
        <v>470</v>
      </c>
      <c r="AI118" s="233">
        <v>550</v>
      </c>
      <c r="AJ118" s="24">
        <v>0.28205128205128205</v>
      </c>
      <c r="AK118" s="24">
        <v>5.6410256410256411E-2</v>
      </c>
      <c r="AL118" s="224">
        <v>278</v>
      </c>
      <c r="AM118" s="233">
        <v>620</v>
      </c>
      <c r="AN118" s="24">
        <v>7.8260869565217397E-2</v>
      </c>
      <c r="AO118" s="233">
        <v>550</v>
      </c>
      <c r="AP118" s="233">
        <v>695</v>
      </c>
      <c r="AQ118" s="24">
        <v>0.33333333333333331</v>
      </c>
      <c r="AR118" s="24">
        <v>6.6666666666666666E-2</v>
      </c>
      <c r="AS118" s="201" t="s">
        <v>339</v>
      </c>
    </row>
    <row r="119" spans="1:45" ht="11.25" x14ac:dyDescent="0.2">
      <c r="B119" s="6" t="s">
        <v>251</v>
      </c>
      <c r="C119" s="224">
        <v>13</v>
      </c>
      <c r="D119" s="233">
        <v>325</v>
      </c>
      <c r="E119" s="24">
        <v>8.3333333333333329E-2</v>
      </c>
      <c r="F119" s="233">
        <v>300</v>
      </c>
      <c r="G119" s="233">
        <v>355</v>
      </c>
      <c r="H119" s="24">
        <v>0.18181818181818182</v>
      </c>
      <c r="I119" s="24">
        <v>3.6363636363636362E-2</v>
      </c>
      <c r="J119" s="224">
        <v>133</v>
      </c>
      <c r="K119" s="233">
        <v>420</v>
      </c>
      <c r="L119" s="24">
        <v>7.6923076923076927E-2</v>
      </c>
      <c r="M119" s="233">
        <v>390</v>
      </c>
      <c r="N119" s="233">
        <v>460</v>
      </c>
      <c r="O119" s="24">
        <v>0.3125</v>
      </c>
      <c r="P119" s="24">
        <v>6.25E-2</v>
      </c>
      <c r="Q119" s="224">
        <v>75</v>
      </c>
      <c r="R119" s="233">
        <v>500</v>
      </c>
      <c r="S119" s="24">
        <v>6.3829787234042548E-2</v>
      </c>
      <c r="T119" s="233">
        <v>465</v>
      </c>
      <c r="U119" s="233">
        <v>530</v>
      </c>
      <c r="V119" s="24">
        <v>0.31578947368421051</v>
      </c>
      <c r="W119" s="24">
        <v>6.3157894736842107E-2</v>
      </c>
      <c r="X119" s="224">
        <v>37</v>
      </c>
      <c r="Y119" s="233">
        <v>440</v>
      </c>
      <c r="Z119" s="24">
        <v>-2.2222222222222223E-2</v>
      </c>
      <c r="AA119" s="233">
        <v>390</v>
      </c>
      <c r="AB119" s="233">
        <v>470</v>
      </c>
      <c r="AC119" s="24">
        <v>0.31343283582089554</v>
      </c>
      <c r="AD119" s="24">
        <v>6.2686567164179113E-2</v>
      </c>
      <c r="AE119" s="224">
        <v>282</v>
      </c>
      <c r="AF119" s="233">
        <v>530</v>
      </c>
      <c r="AG119" s="24">
        <v>3.9215686274509803E-2</v>
      </c>
      <c r="AH119" s="233">
        <v>480</v>
      </c>
      <c r="AI119" s="233">
        <v>580</v>
      </c>
      <c r="AJ119" s="24">
        <v>0.35897435897435898</v>
      </c>
      <c r="AK119" s="24">
        <v>7.179487179487179E-2</v>
      </c>
      <c r="AL119" s="224">
        <v>108</v>
      </c>
      <c r="AM119" s="233">
        <v>650</v>
      </c>
      <c r="AN119" s="24">
        <v>8.3333333333333329E-2</v>
      </c>
      <c r="AO119" s="233">
        <v>600</v>
      </c>
      <c r="AP119" s="233">
        <v>790</v>
      </c>
      <c r="AQ119" s="24">
        <v>0.32653061224489793</v>
      </c>
      <c r="AR119" s="24">
        <v>6.5306122448979584E-2</v>
      </c>
      <c r="AS119" s="201" t="s">
        <v>339</v>
      </c>
    </row>
    <row r="120" spans="1:45" ht="11.25" x14ac:dyDescent="0.2">
      <c r="B120" s="6" t="s">
        <v>252</v>
      </c>
      <c r="C120" s="224">
        <v>21</v>
      </c>
      <c r="D120" s="233">
        <v>400</v>
      </c>
      <c r="E120" s="24">
        <v>0.15942028985507245</v>
      </c>
      <c r="F120" s="233">
        <v>330</v>
      </c>
      <c r="G120" s="233">
        <v>450</v>
      </c>
      <c r="H120" s="24">
        <v>0.43884892086330934</v>
      </c>
      <c r="I120" s="24">
        <v>8.7769784172661874E-2</v>
      </c>
      <c r="J120" s="224">
        <v>198</v>
      </c>
      <c r="K120" s="233">
        <v>490</v>
      </c>
      <c r="L120" s="24">
        <v>6.5217391304347824E-2</v>
      </c>
      <c r="M120" s="233">
        <v>450</v>
      </c>
      <c r="N120" s="233">
        <v>530</v>
      </c>
      <c r="O120" s="24">
        <v>0.32075471698113206</v>
      </c>
      <c r="P120" s="24">
        <v>6.4150943396226415E-2</v>
      </c>
      <c r="Q120" s="224">
        <v>102</v>
      </c>
      <c r="R120" s="233">
        <v>600</v>
      </c>
      <c r="S120" s="24">
        <v>5.2631578947368418E-2</v>
      </c>
      <c r="T120" s="233">
        <v>550</v>
      </c>
      <c r="U120" s="233">
        <v>630</v>
      </c>
      <c r="V120" s="24">
        <v>0.33333333333333331</v>
      </c>
      <c r="W120" s="24">
        <v>6.6666666666666666E-2</v>
      </c>
      <c r="X120" s="224">
        <v>30</v>
      </c>
      <c r="Y120" s="233">
        <v>521</v>
      </c>
      <c r="Z120" s="24">
        <v>0.10615711252653928</v>
      </c>
      <c r="AA120" s="233">
        <v>491</v>
      </c>
      <c r="AB120" s="233">
        <v>550</v>
      </c>
      <c r="AC120" s="24">
        <v>0.24047619047619048</v>
      </c>
      <c r="AD120" s="24">
        <v>4.8095238095238094E-2</v>
      </c>
      <c r="AE120" s="224">
        <v>346</v>
      </c>
      <c r="AF120" s="233">
        <v>628</v>
      </c>
      <c r="AG120" s="24">
        <v>4.6666666666666669E-2</v>
      </c>
      <c r="AH120" s="233">
        <v>550</v>
      </c>
      <c r="AI120" s="233">
        <v>720</v>
      </c>
      <c r="AJ120" s="24">
        <v>0.30833333333333335</v>
      </c>
      <c r="AK120" s="24">
        <v>6.1666666666666668E-2</v>
      </c>
      <c r="AL120" s="224">
        <v>226</v>
      </c>
      <c r="AM120" s="233">
        <v>850</v>
      </c>
      <c r="AN120" s="24">
        <v>6.25E-2</v>
      </c>
      <c r="AO120" s="233">
        <v>715</v>
      </c>
      <c r="AP120" s="233">
        <v>1095</v>
      </c>
      <c r="AQ120" s="24">
        <v>0.37096774193548387</v>
      </c>
      <c r="AR120" s="24">
        <v>7.4193548387096769E-2</v>
      </c>
      <c r="AS120" s="201" t="s">
        <v>339</v>
      </c>
    </row>
    <row r="121" spans="1:45" ht="11.25" x14ac:dyDescent="0.2">
      <c r="B121" s="6" t="s">
        <v>253</v>
      </c>
      <c r="C121" s="224">
        <v>61</v>
      </c>
      <c r="D121" s="233">
        <v>330</v>
      </c>
      <c r="E121" s="24">
        <v>0.1</v>
      </c>
      <c r="F121" s="233">
        <v>300</v>
      </c>
      <c r="G121" s="233">
        <v>369</v>
      </c>
      <c r="H121" s="24">
        <v>0.33603238866396762</v>
      </c>
      <c r="I121" s="24">
        <v>6.7206477732793521E-2</v>
      </c>
      <c r="J121" s="224">
        <v>211</v>
      </c>
      <c r="K121" s="233">
        <v>420</v>
      </c>
      <c r="L121" s="24">
        <v>0.10526315789473684</v>
      </c>
      <c r="M121" s="233">
        <v>380</v>
      </c>
      <c r="N121" s="233">
        <v>450</v>
      </c>
      <c r="O121" s="24">
        <v>0.27272727272727271</v>
      </c>
      <c r="P121" s="24">
        <v>5.4545454545454543E-2</v>
      </c>
      <c r="Q121" s="224">
        <v>159</v>
      </c>
      <c r="R121" s="233">
        <v>480</v>
      </c>
      <c r="S121" s="24">
        <v>9.0909090909090912E-2</v>
      </c>
      <c r="T121" s="233">
        <v>450</v>
      </c>
      <c r="U121" s="233">
        <v>530</v>
      </c>
      <c r="V121" s="24">
        <v>0.28000000000000003</v>
      </c>
      <c r="W121" s="24">
        <v>5.6000000000000008E-2</v>
      </c>
      <c r="X121" s="224">
        <v>48</v>
      </c>
      <c r="Y121" s="233">
        <v>430</v>
      </c>
      <c r="Z121" s="24">
        <v>7.4999999999999997E-2</v>
      </c>
      <c r="AA121" s="233">
        <v>380</v>
      </c>
      <c r="AB121" s="233">
        <v>455</v>
      </c>
      <c r="AC121" s="24">
        <v>0.30303030303030304</v>
      </c>
      <c r="AD121" s="24">
        <v>6.0606060606060608E-2</v>
      </c>
      <c r="AE121" s="224">
        <v>572</v>
      </c>
      <c r="AF121" s="233">
        <v>480</v>
      </c>
      <c r="AG121" s="24">
        <v>6.6666666666666666E-2</v>
      </c>
      <c r="AH121" s="233">
        <v>430</v>
      </c>
      <c r="AI121" s="233">
        <v>530</v>
      </c>
      <c r="AJ121" s="24">
        <v>0.29729729729729731</v>
      </c>
      <c r="AK121" s="24">
        <v>5.9459459459459463E-2</v>
      </c>
      <c r="AL121" s="224">
        <v>212</v>
      </c>
      <c r="AM121" s="233">
        <v>590</v>
      </c>
      <c r="AN121" s="24">
        <v>9.2592592592592587E-2</v>
      </c>
      <c r="AO121" s="233">
        <v>550</v>
      </c>
      <c r="AP121" s="233">
        <v>650</v>
      </c>
      <c r="AQ121" s="24">
        <v>0.28260869565217389</v>
      </c>
      <c r="AR121" s="24">
        <v>5.6521739130434775E-2</v>
      </c>
      <c r="AS121" s="201" t="s">
        <v>339</v>
      </c>
    </row>
    <row r="122" spans="1:45" s="23" customFormat="1" ht="11.25" x14ac:dyDescent="0.2">
      <c r="B122" s="23" t="s">
        <v>37</v>
      </c>
      <c r="C122" s="234">
        <v>312</v>
      </c>
      <c r="D122" s="235">
        <v>325</v>
      </c>
      <c r="E122" s="179">
        <v>8.3333333333333329E-2</v>
      </c>
      <c r="F122" s="235">
        <v>290</v>
      </c>
      <c r="G122" s="235">
        <v>360</v>
      </c>
      <c r="H122" s="179">
        <v>0.35416666666666669</v>
      </c>
      <c r="I122" s="179">
        <v>7.0833333333333331E-2</v>
      </c>
      <c r="J122" s="234">
        <v>1215</v>
      </c>
      <c r="K122" s="235">
        <v>425</v>
      </c>
      <c r="L122" s="179">
        <v>8.9743589743589744E-2</v>
      </c>
      <c r="M122" s="235">
        <v>390</v>
      </c>
      <c r="N122" s="235">
        <v>465</v>
      </c>
      <c r="O122" s="179">
        <v>0.2878787878787879</v>
      </c>
      <c r="P122" s="179">
        <v>5.7575757575757579E-2</v>
      </c>
      <c r="Q122" s="234">
        <v>700</v>
      </c>
      <c r="R122" s="235">
        <v>525</v>
      </c>
      <c r="S122" s="179">
        <v>9.375E-2</v>
      </c>
      <c r="T122" s="235">
        <v>468</v>
      </c>
      <c r="U122" s="235">
        <v>581</v>
      </c>
      <c r="V122" s="179">
        <v>0.34615384615384615</v>
      </c>
      <c r="W122" s="179">
        <v>6.9230769230769235E-2</v>
      </c>
      <c r="X122" s="234">
        <v>381</v>
      </c>
      <c r="Y122" s="235">
        <v>450</v>
      </c>
      <c r="Z122" s="179">
        <v>7.1428571428571425E-2</v>
      </c>
      <c r="AA122" s="235">
        <v>400</v>
      </c>
      <c r="AB122" s="235">
        <v>490</v>
      </c>
      <c r="AC122" s="179">
        <v>0.36363636363636365</v>
      </c>
      <c r="AD122" s="179">
        <v>7.2727272727272724E-2</v>
      </c>
      <c r="AE122" s="234">
        <v>2610</v>
      </c>
      <c r="AF122" s="235">
        <v>520</v>
      </c>
      <c r="AG122" s="179">
        <v>6.1224489795918366E-2</v>
      </c>
      <c r="AH122" s="235">
        <v>470</v>
      </c>
      <c r="AI122" s="235">
        <v>580</v>
      </c>
      <c r="AJ122" s="179">
        <v>0.33333333333333331</v>
      </c>
      <c r="AK122" s="179">
        <v>6.6666666666666666E-2</v>
      </c>
      <c r="AL122" s="234">
        <v>1135</v>
      </c>
      <c r="AM122" s="235">
        <v>650</v>
      </c>
      <c r="AN122" s="179">
        <v>0.04</v>
      </c>
      <c r="AO122" s="235">
        <v>580</v>
      </c>
      <c r="AP122" s="235">
        <v>795</v>
      </c>
      <c r="AQ122" s="179">
        <v>0.31313131313131315</v>
      </c>
      <c r="AR122" s="179">
        <v>6.2626262626262627E-2</v>
      </c>
    </row>
    <row r="123" spans="1:45" ht="11.25" x14ac:dyDescent="0.2">
      <c r="A123" s="6" t="s">
        <v>254</v>
      </c>
      <c r="B123" s="6" t="s">
        <v>255</v>
      </c>
      <c r="C123" s="224">
        <v>117</v>
      </c>
      <c r="D123" s="233">
        <v>300</v>
      </c>
      <c r="E123" s="24">
        <v>1.6949152542372881E-2</v>
      </c>
      <c r="F123" s="233">
        <v>280</v>
      </c>
      <c r="G123" s="233">
        <v>350</v>
      </c>
      <c r="H123" s="24">
        <v>0.2</v>
      </c>
      <c r="I123" s="24">
        <v>0.04</v>
      </c>
      <c r="J123" s="224">
        <v>316</v>
      </c>
      <c r="K123" s="233">
        <v>400</v>
      </c>
      <c r="L123" s="24">
        <v>5.2631578947368418E-2</v>
      </c>
      <c r="M123" s="233">
        <v>380</v>
      </c>
      <c r="N123" s="233">
        <v>430</v>
      </c>
      <c r="O123" s="24">
        <v>0.29032258064516131</v>
      </c>
      <c r="P123" s="24">
        <v>5.8064516129032261E-2</v>
      </c>
      <c r="Q123" s="224">
        <v>115</v>
      </c>
      <c r="R123" s="233">
        <v>470</v>
      </c>
      <c r="S123" s="24">
        <v>2.1739130434782608E-2</v>
      </c>
      <c r="T123" s="233">
        <v>440</v>
      </c>
      <c r="U123" s="233">
        <v>520</v>
      </c>
      <c r="V123" s="24">
        <v>0.25333333333333335</v>
      </c>
      <c r="W123" s="24">
        <v>5.0666666666666672E-2</v>
      </c>
      <c r="X123" s="224">
        <v>85</v>
      </c>
      <c r="Y123" s="233">
        <v>420</v>
      </c>
      <c r="Z123" s="24">
        <v>0.05</v>
      </c>
      <c r="AA123" s="233">
        <v>395</v>
      </c>
      <c r="AB123" s="233">
        <v>440</v>
      </c>
      <c r="AC123" s="24">
        <v>0.27272727272727271</v>
      </c>
      <c r="AD123" s="24">
        <v>5.4545454545454543E-2</v>
      </c>
      <c r="AE123" s="224">
        <v>648</v>
      </c>
      <c r="AF123" s="233">
        <v>470</v>
      </c>
      <c r="AG123" s="24">
        <v>4.4444444444444446E-2</v>
      </c>
      <c r="AH123" s="233">
        <v>440</v>
      </c>
      <c r="AI123" s="233">
        <v>500</v>
      </c>
      <c r="AJ123" s="24">
        <v>0.23684210526315788</v>
      </c>
      <c r="AK123" s="24">
        <v>4.7368421052631574E-2</v>
      </c>
      <c r="AL123" s="224">
        <v>461</v>
      </c>
      <c r="AM123" s="233">
        <v>530</v>
      </c>
      <c r="AN123" s="24">
        <v>9.5238095238095247E-3</v>
      </c>
      <c r="AO123" s="233">
        <v>490</v>
      </c>
      <c r="AP123" s="233">
        <v>595</v>
      </c>
      <c r="AQ123" s="24">
        <v>0.23255813953488372</v>
      </c>
      <c r="AR123" s="24">
        <v>4.6511627906976744E-2</v>
      </c>
      <c r="AS123" s="201" t="s">
        <v>338</v>
      </c>
    </row>
    <row r="124" spans="1:45" ht="11.25" x14ac:dyDescent="0.2">
      <c r="B124" s="6" t="s">
        <v>256</v>
      </c>
      <c r="C124" s="224">
        <v>31</v>
      </c>
      <c r="D124" s="233">
        <v>290</v>
      </c>
      <c r="E124" s="24">
        <v>9.4339622641509441E-2</v>
      </c>
      <c r="F124" s="233">
        <v>280</v>
      </c>
      <c r="G124" s="233">
        <v>300</v>
      </c>
      <c r="H124" s="24">
        <v>0.45</v>
      </c>
      <c r="I124" s="24">
        <v>0.09</v>
      </c>
      <c r="J124" s="224">
        <v>74</v>
      </c>
      <c r="K124" s="233">
        <v>350</v>
      </c>
      <c r="L124" s="24">
        <v>9.375E-2</v>
      </c>
      <c r="M124" s="233">
        <v>320</v>
      </c>
      <c r="N124" s="233">
        <v>370</v>
      </c>
      <c r="O124" s="24">
        <v>0.25</v>
      </c>
      <c r="P124" s="24">
        <v>0.05</v>
      </c>
      <c r="Q124" s="224">
        <v>38</v>
      </c>
      <c r="R124" s="233">
        <v>420</v>
      </c>
      <c r="S124" s="24">
        <v>0.10526315789473684</v>
      </c>
      <c r="T124" s="233">
        <v>360</v>
      </c>
      <c r="U124" s="233">
        <v>450</v>
      </c>
      <c r="V124" s="24">
        <v>0.35483870967741937</v>
      </c>
      <c r="W124" s="24">
        <v>7.0967741935483872E-2</v>
      </c>
      <c r="X124" s="224">
        <v>121</v>
      </c>
      <c r="Y124" s="233">
        <v>350</v>
      </c>
      <c r="Z124" s="24">
        <v>9.375E-2</v>
      </c>
      <c r="AA124" s="233">
        <v>330</v>
      </c>
      <c r="AB124" s="233">
        <v>365</v>
      </c>
      <c r="AC124" s="24">
        <v>0.4</v>
      </c>
      <c r="AD124" s="24">
        <v>0.08</v>
      </c>
      <c r="AE124" s="224">
        <v>446</v>
      </c>
      <c r="AF124" s="233">
        <v>380</v>
      </c>
      <c r="AG124" s="24">
        <v>5.5555555555555552E-2</v>
      </c>
      <c r="AH124" s="233">
        <v>350</v>
      </c>
      <c r="AI124" s="233">
        <v>415</v>
      </c>
      <c r="AJ124" s="24">
        <v>0.33333333333333331</v>
      </c>
      <c r="AK124" s="24">
        <v>6.6666666666666666E-2</v>
      </c>
      <c r="AL124" s="224">
        <v>58</v>
      </c>
      <c r="AM124" s="233">
        <v>480</v>
      </c>
      <c r="AN124" s="24">
        <v>0.14285714285714285</v>
      </c>
      <c r="AO124" s="233">
        <v>430</v>
      </c>
      <c r="AP124" s="233">
        <v>520</v>
      </c>
      <c r="AQ124" s="24">
        <v>0.37142857142857144</v>
      </c>
      <c r="AR124" s="24">
        <v>7.4285714285714288E-2</v>
      </c>
      <c r="AS124" s="201" t="s">
        <v>338</v>
      </c>
    </row>
    <row r="125" spans="1:45" ht="11.25" x14ac:dyDescent="0.2">
      <c r="B125" s="6" t="s">
        <v>365</v>
      </c>
      <c r="C125" s="224">
        <v>151</v>
      </c>
      <c r="D125" s="233">
        <v>350</v>
      </c>
      <c r="E125" s="24">
        <v>6.0606060606060608E-2</v>
      </c>
      <c r="F125" s="233">
        <v>300</v>
      </c>
      <c r="G125" s="233">
        <v>420</v>
      </c>
      <c r="H125" s="24">
        <v>0.4</v>
      </c>
      <c r="I125" s="24">
        <v>0.08</v>
      </c>
      <c r="J125" s="224">
        <v>307</v>
      </c>
      <c r="K125" s="233">
        <v>435</v>
      </c>
      <c r="L125" s="24">
        <v>9.2964824120603015E-2</v>
      </c>
      <c r="M125" s="233">
        <v>380</v>
      </c>
      <c r="N125" s="233">
        <v>540</v>
      </c>
      <c r="O125" s="24">
        <v>0.40322580645161288</v>
      </c>
      <c r="P125" s="24">
        <v>8.0645161290322578E-2</v>
      </c>
      <c r="Q125" s="224">
        <v>87</v>
      </c>
      <c r="R125" s="233">
        <v>480</v>
      </c>
      <c r="S125" s="24">
        <v>3.2258064516129031E-2</v>
      </c>
      <c r="T125" s="233">
        <v>450</v>
      </c>
      <c r="U125" s="233">
        <v>600</v>
      </c>
      <c r="V125" s="24">
        <v>0.33333333333333331</v>
      </c>
      <c r="W125" s="24">
        <v>6.6666666666666666E-2</v>
      </c>
      <c r="X125" s="224">
        <v>110</v>
      </c>
      <c r="Y125" s="233">
        <v>420</v>
      </c>
      <c r="Z125" s="24">
        <v>2.4390243902439025E-2</v>
      </c>
      <c r="AA125" s="233">
        <v>390</v>
      </c>
      <c r="AB125" s="233">
        <v>450</v>
      </c>
      <c r="AC125" s="24">
        <v>0.3125</v>
      </c>
      <c r="AD125" s="24">
        <v>6.25E-2</v>
      </c>
      <c r="AE125" s="224">
        <v>365</v>
      </c>
      <c r="AF125" s="233">
        <v>440</v>
      </c>
      <c r="AG125" s="24">
        <v>0</v>
      </c>
      <c r="AH125" s="233">
        <v>410</v>
      </c>
      <c r="AI125" s="233">
        <v>490</v>
      </c>
      <c r="AJ125" s="24">
        <v>0.29411764705882354</v>
      </c>
      <c r="AK125" s="24">
        <v>5.8823529411764705E-2</v>
      </c>
      <c r="AL125" s="224">
        <v>69</v>
      </c>
      <c r="AM125" s="233">
        <v>520</v>
      </c>
      <c r="AN125" s="24">
        <v>-4.5871559633027525E-2</v>
      </c>
      <c r="AO125" s="233">
        <v>460</v>
      </c>
      <c r="AP125" s="233">
        <v>580</v>
      </c>
      <c r="AQ125" s="24">
        <v>0.15555555555555556</v>
      </c>
      <c r="AR125" s="24">
        <v>3.111111111111111E-2</v>
      </c>
      <c r="AS125" s="201" t="s">
        <v>338</v>
      </c>
    </row>
    <row r="126" spans="1:45" ht="11.25" x14ac:dyDescent="0.2">
      <c r="B126" s="6" t="s">
        <v>257</v>
      </c>
      <c r="C126" s="224">
        <v>138</v>
      </c>
      <c r="D126" s="233">
        <v>300</v>
      </c>
      <c r="E126" s="24">
        <v>5.2631578947368418E-2</v>
      </c>
      <c r="F126" s="233">
        <v>280</v>
      </c>
      <c r="G126" s="233">
        <v>340</v>
      </c>
      <c r="H126" s="24">
        <v>0.36363636363636365</v>
      </c>
      <c r="I126" s="24">
        <v>7.2727272727272724E-2</v>
      </c>
      <c r="J126" s="224">
        <v>141</v>
      </c>
      <c r="K126" s="233">
        <v>380</v>
      </c>
      <c r="L126" s="24">
        <v>2.7027027027027029E-2</v>
      </c>
      <c r="M126" s="233">
        <v>355</v>
      </c>
      <c r="N126" s="233">
        <v>440</v>
      </c>
      <c r="O126" s="24">
        <v>0.26666666666666666</v>
      </c>
      <c r="P126" s="24">
        <v>5.333333333333333E-2</v>
      </c>
      <c r="Q126" s="224">
        <v>38</v>
      </c>
      <c r="R126" s="233">
        <v>500</v>
      </c>
      <c r="S126" s="24">
        <v>0</v>
      </c>
      <c r="T126" s="233">
        <v>460</v>
      </c>
      <c r="U126" s="233">
        <v>560</v>
      </c>
      <c r="V126" s="24">
        <v>0.29870129870129869</v>
      </c>
      <c r="W126" s="24">
        <v>5.9740259740259739E-2</v>
      </c>
      <c r="X126" s="224">
        <v>64</v>
      </c>
      <c r="Y126" s="233">
        <v>430</v>
      </c>
      <c r="Z126" s="24">
        <v>2.3809523809523808E-2</v>
      </c>
      <c r="AA126" s="233">
        <v>398</v>
      </c>
      <c r="AB126" s="233">
        <v>480</v>
      </c>
      <c r="AC126" s="24">
        <v>0.30303030303030304</v>
      </c>
      <c r="AD126" s="24">
        <v>6.0606060606060608E-2</v>
      </c>
      <c r="AE126" s="224">
        <v>223</v>
      </c>
      <c r="AF126" s="233">
        <v>500</v>
      </c>
      <c r="AG126" s="24">
        <v>5.2631578947368418E-2</v>
      </c>
      <c r="AH126" s="233">
        <v>450</v>
      </c>
      <c r="AI126" s="233">
        <v>550</v>
      </c>
      <c r="AJ126" s="24">
        <v>0.35135135135135137</v>
      </c>
      <c r="AK126" s="24">
        <v>7.0270270270270274E-2</v>
      </c>
      <c r="AL126" s="224">
        <v>52</v>
      </c>
      <c r="AM126" s="233">
        <v>628</v>
      </c>
      <c r="AN126" s="24">
        <v>8.2758620689655171E-2</v>
      </c>
      <c r="AO126" s="233">
        <v>540</v>
      </c>
      <c r="AP126" s="233">
        <v>680</v>
      </c>
      <c r="AQ126" s="24">
        <v>0.2686868686868687</v>
      </c>
      <c r="AR126" s="24">
        <v>5.3737373737373736E-2</v>
      </c>
      <c r="AS126" s="201" t="s">
        <v>338</v>
      </c>
    </row>
    <row r="127" spans="1:45" ht="11.25" x14ac:dyDescent="0.2">
      <c r="B127" s="6" t="s">
        <v>258</v>
      </c>
      <c r="C127" s="224" t="s">
        <v>41</v>
      </c>
      <c r="D127" s="233" t="s">
        <v>41</v>
      </c>
      <c r="E127" s="24" t="s">
        <v>41</v>
      </c>
      <c r="F127" s="233" t="s">
        <v>41</v>
      </c>
      <c r="G127" s="233" t="s">
        <v>41</v>
      </c>
      <c r="H127" s="24" t="s">
        <v>41</v>
      </c>
      <c r="I127" s="24" t="s">
        <v>41</v>
      </c>
      <c r="J127" s="224">
        <v>48</v>
      </c>
      <c r="K127" s="233">
        <v>380</v>
      </c>
      <c r="L127" s="24">
        <v>8.5714285714285715E-2</v>
      </c>
      <c r="M127" s="233">
        <v>350</v>
      </c>
      <c r="N127" s="233">
        <v>405</v>
      </c>
      <c r="O127" s="24">
        <v>0.31034482758620691</v>
      </c>
      <c r="P127" s="24">
        <v>6.2068965517241378E-2</v>
      </c>
      <c r="Q127" s="224">
        <v>31</v>
      </c>
      <c r="R127" s="233">
        <v>440</v>
      </c>
      <c r="S127" s="24">
        <v>6.5375302663438259E-2</v>
      </c>
      <c r="T127" s="233">
        <v>420</v>
      </c>
      <c r="U127" s="233">
        <v>450</v>
      </c>
      <c r="V127" s="24">
        <v>0.24645892351274787</v>
      </c>
      <c r="W127" s="24">
        <v>4.9291784702549572E-2</v>
      </c>
      <c r="X127" s="224">
        <v>12</v>
      </c>
      <c r="Y127" s="233">
        <v>385</v>
      </c>
      <c r="Z127" s="24">
        <v>1.3157894736842105E-2</v>
      </c>
      <c r="AA127" s="233">
        <v>375</v>
      </c>
      <c r="AB127" s="233">
        <v>410</v>
      </c>
      <c r="AC127" s="24">
        <v>0.26229508196721313</v>
      </c>
      <c r="AD127" s="24">
        <v>5.2459016393442623E-2</v>
      </c>
      <c r="AE127" s="224">
        <v>157</v>
      </c>
      <c r="AF127" s="233">
        <v>470</v>
      </c>
      <c r="AG127" s="24">
        <v>4.4444444444444446E-2</v>
      </c>
      <c r="AH127" s="233">
        <v>445</v>
      </c>
      <c r="AI127" s="233">
        <v>500</v>
      </c>
      <c r="AJ127" s="24">
        <v>0.23684210526315788</v>
      </c>
      <c r="AK127" s="24">
        <v>4.7368421052631574E-2</v>
      </c>
      <c r="AL127" s="224">
        <v>223</v>
      </c>
      <c r="AM127" s="233">
        <v>550</v>
      </c>
      <c r="AN127" s="24">
        <v>4.7619047619047616E-2</v>
      </c>
      <c r="AO127" s="233">
        <v>530</v>
      </c>
      <c r="AP127" s="233">
        <v>580</v>
      </c>
      <c r="AQ127" s="24">
        <v>0.22222222222222221</v>
      </c>
      <c r="AR127" s="24">
        <v>4.4444444444444439E-2</v>
      </c>
      <c r="AS127" s="201" t="s">
        <v>338</v>
      </c>
    </row>
    <row r="128" spans="1:45" ht="11.25" x14ac:dyDescent="0.2">
      <c r="B128" s="6" t="s">
        <v>259</v>
      </c>
      <c r="C128" s="224">
        <v>39</v>
      </c>
      <c r="D128" s="233">
        <v>310</v>
      </c>
      <c r="E128" s="24">
        <v>8.771929824561403E-2</v>
      </c>
      <c r="F128" s="233">
        <v>260</v>
      </c>
      <c r="G128" s="233">
        <v>325</v>
      </c>
      <c r="H128" s="24">
        <v>0.35964912280701755</v>
      </c>
      <c r="I128" s="24">
        <v>7.192982456140351E-2</v>
      </c>
      <c r="J128" s="224">
        <v>90</v>
      </c>
      <c r="K128" s="233">
        <v>410</v>
      </c>
      <c r="L128" s="24">
        <v>3.7974683544303799E-2</v>
      </c>
      <c r="M128" s="233">
        <v>380</v>
      </c>
      <c r="N128" s="233">
        <v>430</v>
      </c>
      <c r="O128" s="24">
        <v>0.30990415335463256</v>
      </c>
      <c r="P128" s="24">
        <v>6.1980830670926509E-2</v>
      </c>
      <c r="Q128" s="224">
        <v>32</v>
      </c>
      <c r="R128" s="233">
        <v>585</v>
      </c>
      <c r="S128" s="24">
        <v>0.18181818181818182</v>
      </c>
      <c r="T128" s="233">
        <v>553</v>
      </c>
      <c r="U128" s="233">
        <v>618</v>
      </c>
      <c r="V128" s="24">
        <v>0.3</v>
      </c>
      <c r="W128" s="24">
        <v>0.06</v>
      </c>
      <c r="X128" s="224">
        <v>29</v>
      </c>
      <c r="Y128" s="233">
        <v>450</v>
      </c>
      <c r="Z128" s="24">
        <v>4.6511627906976744E-2</v>
      </c>
      <c r="AA128" s="233">
        <v>420</v>
      </c>
      <c r="AB128" s="233">
        <v>495</v>
      </c>
      <c r="AC128" s="24">
        <v>0.2857142857142857</v>
      </c>
      <c r="AD128" s="24">
        <v>5.7142857142857141E-2</v>
      </c>
      <c r="AE128" s="224">
        <v>108</v>
      </c>
      <c r="AF128" s="233">
        <v>523</v>
      </c>
      <c r="AG128" s="24">
        <v>8.9583333333333334E-2</v>
      </c>
      <c r="AH128" s="233">
        <v>475</v>
      </c>
      <c r="AI128" s="233">
        <v>595</v>
      </c>
      <c r="AJ128" s="24">
        <v>0.26024096385542167</v>
      </c>
      <c r="AK128" s="24">
        <v>5.2048192771084335E-2</v>
      </c>
      <c r="AL128" s="224">
        <v>40</v>
      </c>
      <c r="AM128" s="233">
        <v>690</v>
      </c>
      <c r="AN128" s="24">
        <v>8.6614173228346455E-2</v>
      </c>
      <c r="AO128" s="233">
        <v>610</v>
      </c>
      <c r="AP128" s="233">
        <v>760</v>
      </c>
      <c r="AQ128" s="24">
        <v>0.35294117647058826</v>
      </c>
      <c r="AR128" s="24">
        <v>7.0588235294117646E-2</v>
      </c>
      <c r="AS128" s="201" t="s">
        <v>338</v>
      </c>
    </row>
    <row r="129" spans="1:45" ht="11.25" x14ac:dyDescent="0.2">
      <c r="B129" s="6" t="s">
        <v>260</v>
      </c>
      <c r="C129" s="224">
        <v>30</v>
      </c>
      <c r="D129" s="233">
        <v>300</v>
      </c>
      <c r="E129" s="24">
        <v>0.13207547169811321</v>
      </c>
      <c r="F129" s="233">
        <v>270</v>
      </c>
      <c r="G129" s="233">
        <v>320</v>
      </c>
      <c r="H129" s="24">
        <v>0.46341463414634149</v>
      </c>
      <c r="I129" s="24">
        <v>9.2682926829268292E-2</v>
      </c>
      <c r="J129" s="224">
        <v>102</v>
      </c>
      <c r="K129" s="233">
        <v>398</v>
      </c>
      <c r="L129" s="24">
        <v>6.133333333333333E-2</v>
      </c>
      <c r="M129" s="233">
        <v>375</v>
      </c>
      <c r="N129" s="233">
        <v>420</v>
      </c>
      <c r="O129" s="24">
        <v>0.28387096774193549</v>
      </c>
      <c r="P129" s="24">
        <v>5.67741935483871E-2</v>
      </c>
      <c r="Q129" s="224">
        <v>66</v>
      </c>
      <c r="R129" s="233">
        <v>480</v>
      </c>
      <c r="S129" s="24">
        <v>9.0909090909090912E-2</v>
      </c>
      <c r="T129" s="233">
        <v>420</v>
      </c>
      <c r="U129" s="233">
        <v>520</v>
      </c>
      <c r="V129" s="24">
        <v>0.26315789473684209</v>
      </c>
      <c r="W129" s="24">
        <v>5.2631578947368418E-2</v>
      </c>
      <c r="X129" s="224">
        <v>56</v>
      </c>
      <c r="Y129" s="233">
        <v>420</v>
      </c>
      <c r="Z129" s="24">
        <v>0.10526315789473684</v>
      </c>
      <c r="AA129" s="233">
        <v>390</v>
      </c>
      <c r="AB129" s="233">
        <v>445</v>
      </c>
      <c r="AC129" s="24">
        <v>0.3125</v>
      </c>
      <c r="AD129" s="24">
        <v>6.25E-2</v>
      </c>
      <c r="AE129" s="224">
        <v>317</v>
      </c>
      <c r="AF129" s="233">
        <v>450</v>
      </c>
      <c r="AG129" s="24">
        <v>4.6511627906976744E-2</v>
      </c>
      <c r="AH129" s="233">
        <v>420</v>
      </c>
      <c r="AI129" s="233">
        <v>480</v>
      </c>
      <c r="AJ129" s="24">
        <v>0.2857142857142857</v>
      </c>
      <c r="AK129" s="24">
        <v>5.7142857142857141E-2</v>
      </c>
      <c r="AL129" s="224">
        <v>81</v>
      </c>
      <c r="AM129" s="233">
        <v>530</v>
      </c>
      <c r="AN129" s="24">
        <v>0.06</v>
      </c>
      <c r="AO129" s="233">
        <v>490</v>
      </c>
      <c r="AP129" s="233">
        <v>600</v>
      </c>
      <c r="AQ129" s="24">
        <v>0.20454545454545456</v>
      </c>
      <c r="AR129" s="24">
        <v>4.0909090909090909E-2</v>
      </c>
      <c r="AS129" s="201" t="s">
        <v>338</v>
      </c>
    </row>
    <row r="130" spans="1:45" s="23" customFormat="1" ht="11.25" x14ac:dyDescent="0.2">
      <c r="B130" s="23" t="s">
        <v>37</v>
      </c>
      <c r="C130" s="234">
        <v>512</v>
      </c>
      <c r="D130" s="235">
        <v>310</v>
      </c>
      <c r="E130" s="179">
        <v>6.8965517241379309E-2</v>
      </c>
      <c r="F130" s="235">
        <v>280</v>
      </c>
      <c r="G130" s="235">
        <v>350</v>
      </c>
      <c r="H130" s="179">
        <v>0.40909090909090912</v>
      </c>
      <c r="I130" s="179">
        <v>8.1818181818181818E-2</v>
      </c>
      <c r="J130" s="234">
        <v>1078</v>
      </c>
      <c r="K130" s="235">
        <v>400</v>
      </c>
      <c r="L130" s="179">
        <v>5.2631578947368418E-2</v>
      </c>
      <c r="M130" s="235">
        <v>370</v>
      </c>
      <c r="N130" s="235">
        <v>440</v>
      </c>
      <c r="O130" s="179">
        <v>0.33333333333333331</v>
      </c>
      <c r="P130" s="179">
        <v>6.6666666666666666E-2</v>
      </c>
      <c r="Q130" s="234">
        <v>407</v>
      </c>
      <c r="R130" s="235">
        <v>470</v>
      </c>
      <c r="S130" s="179">
        <v>4.4444444444444446E-2</v>
      </c>
      <c r="T130" s="235">
        <v>430</v>
      </c>
      <c r="U130" s="235">
        <v>530</v>
      </c>
      <c r="V130" s="179">
        <v>0.27027027027027029</v>
      </c>
      <c r="W130" s="179">
        <v>5.4054054054054057E-2</v>
      </c>
      <c r="X130" s="234">
        <v>477</v>
      </c>
      <c r="Y130" s="235">
        <v>400</v>
      </c>
      <c r="Z130" s="179">
        <v>5.2631578947368418E-2</v>
      </c>
      <c r="AA130" s="235">
        <v>360</v>
      </c>
      <c r="AB130" s="235">
        <v>440</v>
      </c>
      <c r="AC130" s="179">
        <v>0.29032258064516131</v>
      </c>
      <c r="AD130" s="179">
        <v>5.8064516129032261E-2</v>
      </c>
      <c r="AE130" s="234">
        <v>2264</v>
      </c>
      <c r="AF130" s="235">
        <v>450</v>
      </c>
      <c r="AG130" s="179">
        <v>4.6511627906976744E-2</v>
      </c>
      <c r="AH130" s="235">
        <v>400</v>
      </c>
      <c r="AI130" s="235">
        <v>500</v>
      </c>
      <c r="AJ130" s="179">
        <v>0.2857142857142857</v>
      </c>
      <c r="AK130" s="179">
        <v>5.7142857142857141E-2</v>
      </c>
      <c r="AL130" s="234">
        <v>984</v>
      </c>
      <c r="AM130" s="235">
        <v>540</v>
      </c>
      <c r="AN130" s="179">
        <v>3.8461538461538464E-2</v>
      </c>
      <c r="AO130" s="235">
        <v>500</v>
      </c>
      <c r="AP130" s="235">
        <v>600</v>
      </c>
      <c r="AQ130" s="179">
        <v>0.22727272727272727</v>
      </c>
      <c r="AR130" s="179">
        <v>4.5454545454545456E-2</v>
      </c>
      <c r="AS130" s="10"/>
    </row>
    <row r="131" spans="1:45" ht="10.15" customHeight="1" x14ac:dyDescent="0.2">
      <c r="A131" s="6" t="s">
        <v>0</v>
      </c>
      <c r="B131" s="6" t="s">
        <v>0</v>
      </c>
      <c r="C131" s="224">
        <v>63</v>
      </c>
      <c r="D131" s="233">
        <v>260</v>
      </c>
      <c r="E131" s="24">
        <v>8.3333333333333329E-2</v>
      </c>
      <c r="F131" s="233">
        <v>220</v>
      </c>
      <c r="G131" s="233">
        <v>290</v>
      </c>
      <c r="H131" s="24">
        <v>0.40540540540540543</v>
      </c>
      <c r="I131" s="24">
        <v>8.1081081081081086E-2</v>
      </c>
      <c r="J131" s="224">
        <v>169</v>
      </c>
      <c r="K131" s="233">
        <v>330</v>
      </c>
      <c r="L131" s="24">
        <v>6.4516129032258063E-2</v>
      </c>
      <c r="M131" s="233">
        <v>300</v>
      </c>
      <c r="N131" s="233">
        <v>350</v>
      </c>
      <c r="O131" s="24">
        <v>0.29411764705882354</v>
      </c>
      <c r="P131" s="24">
        <v>5.8823529411764705E-2</v>
      </c>
      <c r="Q131" s="224">
        <v>95</v>
      </c>
      <c r="R131" s="233">
        <v>380</v>
      </c>
      <c r="S131" s="24">
        <v>5.5555555555555552E-2</v>
      </c>
      <c r="T131" s="233">
        <v>360</v>
      </c>
      <c r="U131" s="233">
        <v>420</v>
      </c>
      <c r="V131" s="24">
        <v>0.26666666666666666</v>
      </c>
      <c r="W131" s="24">
        <v>5.333333333333333E-2</v>
      </c>
      <c r="X131" s="224">
        <v>194</v>
      </c>
      <c r="Y131" s="233">
        <v>340</v>
      </c>
      <c r="Z131" s="24">
        <v>6.25E-2</v>
      </c>
      <c r="AA131" s="233">
        <v>325</v>
      </c>
      <c r="AB131" s="233">
        <v>360</v>
      </c>
      <c r="AC131" s="24">
        <v>0.30769230769230771</v>
      </c>
      <c r="AD131" s="24">
        <v>6.1538461538461542E-2</v>
      </c>
      <c r="AE131" s="224">
        <v>605</v>
      </c>
      <c r="AF131" s="233">
        <v>390</v>
      </c>
      <c r="AG131" s="24">
        <v>5.4054054054054057E-2</v>
      </c>
      <c r="AH131" s="233">
        <v>360</v>
      </c>
      <c r="AI131" s="233">
        <v>420</v>
      </c>
      <c r="AJ131" s="24">
        <v>0.25806451612903225</v>
      </c>
      <c r="AK131" s="24">
        <v>5.1612903225806452E-2</v>
      </c>
      <c r="AL131" s="224">
        <v>201</v>
      </c>
      <c r="AM131" s="233">
        <v>450</v>
      </c>
      <c r="AN131" s="24">
        <v>2.2727272727272728E-2</v>
      </c>
      <c r="AO131" s="233">
        <v>420</v>
      </c>
      <c r="AP131" s="233">
        <v>520</v>
      </c>
      <c r="AQ131" s="24">
        <v>0.21621621621621623</v>
      </c>
      <c r="AR131" s="24">
        <v>4.3243243243243246E-2</v>
      </c>
      <c r="AS131" s="201" t="s">
        <v>338</v>
      </c>
    </row>
    <row r="132" spans="1:45" ht="11.25" x14ac:dyDescent="0.2">
      <c r="B132" s="6" t="s">
        <v>261</v>
      </c>
      <c r="C132" s="224" t="s">
        <v>41</v>
      </c>
      <c r="D132" s="233" t="s">
        <v>41</v>
      </c>
      <c r="E132" s="24" t="s">
        <v>41</v>
      </c>
      <c r="F132" s="233" t="s">
        <v>41</v>
      </c>
      <c r="G132" s="233" t="s">
        <v>41</v>
      </c>
      <c r="H132" s="24" t="s">
        <v>41</v>
      </c>
      <c r="I132" s="24" t="s">
        <v>41</v>
      </c>
      <c r="J132" s="224">
        <v>26</v>
      </c>
      <c r="K132" s="233">
        <v>320</v>
      </c>
      <c r="L132" s="24">
        <v>3.2258064516129031E-2</v>
      </c>
      <c r="M132" s="233">
        <v>300</v>
      </c>
      <c r="N132" s="233">
        <v>345</v>
      </c>
      <c r="O132" s="24">
        <v>0.33333333333333331</v>
      </c>
      <c r="P132" s="24">
        <v>6.6666666666666666E-2</v>
      </c>
      <c r="Q132" s="224">
        <v>14</v>
      </c>
      <c r="R132" s="233">
        <v>375</v>
      </c>
      <c r="S132" s="24">
        <v>5.6338028169014086E-2</v>
      </c>
      <c r="T132" s="233">
        <v>360</v>
      </c>
      <c r="U132" s="233">
        <v>390</v>
      </c>
      <c r="V132" s="24">
        <v>0.25</v>
      </c>
      <c r="W132" s="24">
        <v>0.05</v>
      </c>
      <c r="X132" s="224" t="s">
        <v>41</v>
      </c>
      <c r="Y132" s="233" t="s">
        <v>41</v>
      </c>
      <c r="Z132" s="24" t="s">
        <v>41</v>
      </c>
      <c r="AA132" s="233" t="s">
        <v>41</v>
      </c>
      <c r="AB132" s="233" t="s">
        <v>41</v>
      </c>
      <c r="AC132" s="24" t="s">
        <v>41</v>
      </c>
      <c r="AD132" s="24" t="s">
        <v>41</v>
      </c>
      <c r="AE132" s="224">
        <v>72</v>
      </c>
      <c r="AF132" s="233">
        <v>380</v>
      </c>
      <c r="AG132" s="24">
        <v>2.7027027027027029E-2</v>
      </c>
      <c r="AH132" s="233">
        <v>365</v>
      </c>
      <c r="AI132" s="233">
        <v>400</v>
      </c>
      <c r="AJ132" s="24">
        <v>0.15151515151515152</v>
      </c>
      <c r="AK132" s="24">
        <v>3.0303030303030304E-2</v>
      </c>
      <c r="AL132" s="224">
        <v>44</v>
      </c>
      <c r="AM132" s="233">
        <v>478</v>
      </c>
      <c r="AN132" s="24">
        <v>2.1367521367521368E-2</v>
      </c>
      <c r="AO132" s="233">
        <v>450</v>
      </c>
      <c r="AP132" s="233">
        <v>523</v>
      </c>
      <c r="AQ132" s="24">
        <v>0.19500000000000001</v>
      </c>
      <c r="AR132" s="24">
        <v>3.9E-2</v>
      </c>
      <c r="AS132" s="201" t="s">
        <v>338</v>
      </c>
    </row>
    <row r="133" spans="1:45" ht="11.25" x14ac:dyDescent="0.2">
      <c r="B133" s="6" t="s">
        <v>262</v>
      </c>
      <c r="C133" s="224">
        <v>76</v>
      </c>
      <c r="D133" s="233">
        <v>242</v>
      </c>
      <c r="E133" s="24">
        <v>8.3333333333333332E-3</v>
      </c>
      <c r="F133" s="233">
        <v>210</v>
      </c>
      <c r="G133" s="233">
        <v>367</v>
      </c>
      <c r="H133" s="24">
        <v>-0.12</v>
      </c>
      <c r="I133" s="24">
        <v>-2.4E-2</v>
      </c>
      <c r="J133" s="224">
        <v>122</v>
      </c>
      <c r="K133" s="233">
        <v>320</v>
      </c>
      <c r="L133" s="24">
        <v>6.6666666666666666E-2</v>
      </c>
      <c r="M133" s="233">
        <v>300</v>
      </c>
      <c r="N133" s="233">
        <v>340</v>
      </c>
      <c r="O133" s="24">
        <v>0.33333333333333331</v>
      </c>
      <c r="P133" s="24">
        <v>6.6666666666666666E-2</v>
      </c>
      <c r="Q133" s="224">
        <v>38</v>
      </c>
      <c r="R133" s="233">
        <v>360</v>
      </c>
      <c r="S133" s="24">
        <v>9.0909090909090912E-2</v>
      </c>
      <c r="T133" s="233">
        <v>340</v>
      </c>
      <c r="U133" s="233">
        <v>380</v>
      </c>
      <c r="V133" s="24">
        <v>0.2413793103448276</v>
      </c>
      <c r="W133" s="24">
        <v>4.8275862068965517E-2</v>
      </c>
      <c r="X133" s="224">
        <v>55</v>
      </c>
      <c r="Y133" s="233">
        <v>325</v>
      </c>
      <c r="Z133" s="24">
        <v>4.8387096774193547E-2</v>
      </c>
      <c r="AA133" s="233">
        <v>300</v>
      </c>
      <c r="AB133" s="233">
        <v>350</v>
      </c>
      <c r="AC133" s="24">
        <v>0.25</v>
      </c>
      <c r="AD133" s="24">
        <v>0.05</v>
      </c>
      <c r="AE133" s="224">
        <v>319</v>
      </c>
      <c r="AF133" s="233">
        <v>380</v>
      </c>
      <c r="AG133" s="24">
        <v>5.5555555555555552E-2</v>
      </c>
      <c r="AH133" s="233">
        <v>350</v>
      </c>
      <c r="AI133" s="233">
        <v>400</v>
      </c>
      <c r="AJ133" s="24">
        <v>0.31034482758620691</v>
      </c>
      <c r="AK133" s="24">
        <v>6.2068965517241378E-2</v>
      </c>
      <c r="AL133" s="224">
        <v>607</v>
      </c>
      <c r="AM133" s="233">
        <v>440</v>
      </c>
      <c r="AN133" s="24">
        <v>2.3255813953488372E-2</v>
      </c>
      <c r="AO133" s="233">
        <v>425</v>
      </c>
      <c r="AP133" s="233">
        <v>450</v>
      </c>
      <c r="AQ133" s="24">
        <v>0.1891891891891892</v>
      </c>
      <c r="AR133" s="24">
        <v>3.783783783783784E-2</v>
      </c>
      <c r="AS133" s="201" t="s">
        <v>338</v>
      </c>
    </row>
    <row r="134" spans="1:45" ht="11.25" x14ac:dyDescent="0.2">
      <c r="B134" s="6" t="s">
        <v>263</v>
      </c>
      <c r="C134" s="224">
        <v>54</v>
      </c>
      <c r="D134" s="233">
        <v>240</v>
      </c>
      <c r="E134" s="24">
        <v>9.0909090909090912E-2</v>
      </c>
      <c r="F134" s="233">
        <v>215</v>
      </c>
      <c r="G134" s="233">
        <v>260</v>
      </c>
      <c r="H134" s="24">
        <v>0.45454545454545453</v>
      </c>
      <c r="I134" s="24">
        <v>9.0909090909090912E-2</v>
      </c>
      <c r="J134" s="224">
        <v>107</v>
      </c>
      <c r="K134" s="233">
        <v>320</v>
      </c>
      <c r="L134" s="24">
        <v>6.6666666666666666E-2</v>
      </c>
      <c r="M134" s="233">
        <v>280</v>
      </c>
      <c r="N134" s="233">
        <v>350</v>
      </c>
      <c r="O134" s="24">
        <v>0.33333333333333331</v>
      </c>
      <c r="P134" s="24">
        <v>6.6666666666666666E-2</v>
      </c>
      <c r="Q134" s="224">
        <v>39</v>
      </c>
      <c r="R134" s="233">
        <v>395</v>
      </c>
      <c r="S134" s="24">
        <v>3.9473684210526314E-2</v>
      </c>
      <c r="T134" s="233">
        <v>370</v>
      </c>
      <c r="U134" s="233">
        <v>420</v>
      </c>
      <c r="V134" s="24">
        <v>0.27419354838709675</v>
      </c>
      <c r="W134" s="24">
        <v>5.4838709677419349E-2</v>
      </c>
      <c r="X134" s="224">
        <v>89</v>
      </c>
      <c r="Y134" s="233">
        <v>340</v>
      </c>
      <c r="Z134" s="24">
        <v>6.25E-2</v>
      </c>
      <c r="AA134" s="233">
        <v>315</v>
      </c>
      <c r="AB134" s="233">
        <v>370</v>
      </c>
      <c r="AC134" s="24">
        <v>0.28301886792452829</v>
      </c>
      <c r="AD134" s="24">
        <v>5.6603773584905662E-2</v>
      </c>
      <c r="AE134" s="224">
        <v>513</v>
      </c>
      <c r="AF134" s="233">
        <v>385</v>
      </c>
      <c r="AG134" s="24">
        <v>1.3157894736842105E-2</v>
      </c>
      <c r="AH134" s="233">
        <v>360</v>
      </c>
      <c r="AI134" s="233">
        <v>420</v>
      </c>
      <c r="AJ134" s="24">
        <v>0.203125</v>
      </c>
      <c r="AK134" s="24">
        <v>4.0625000000000001E-2</v>
      </c>
      <c r="AL134" s="224">
        <v>604</v>
      </c>
      <c r="AM134" s="233">
        <v>450</v>
      </c>
      <c r="AN134" s="24">
        <v>0</v>
      </c>
      <c r="AO134" s="233">
        <v>430</v>
      </c>
      <c r="AP134" s="233">
        <v>480</v>
      </c>
      <c r="AQ134" s="24">
        <v>0.16883116883116883</v>
      </c>
      <c r="AR134" s="24">
        <v>3.3766233766233764E-2</v>
      </c>
      <c r="AS134" s="201" t="s">
        <v>338</v>
      </c>
    </row>
    <row r="135" spans="1:45" s="23" customFormat="1" ht="11.25" x14ac:dyDescent="0.2">
      <c r="B135" s="23" t="s">
        <v>37</v>
      </c>
      <c r="C135" s="234">
        <v>197</v>
      </c>
      <c r="D135" s="235">
        <v>250</v>
      </c>
      <c r="E135" s="179">
        <v>0.13636363636363635</v>
      </c>
      <c r="F135" s="235">
        <v>220</v>
      </c>
      <c r="G135" s="235">
        <v>295</v>
      </c>
      <c r="H135" s="179">
        <v>0.3888888888888889</v>
      </c>
      <c r="I135" s="179">
        <v>7.7777777777777779E-2</v>
      </c>
      <c r="J135" s="234">
        <v>424</v>
      </c>
      <c r="K135" s="235">
        <v>325</v>
      </c>
      <c r="L135" s="179">
        <v>8.3333333333333329E-2</v>
      </c>
      <c r="M135" s="235">
        <v>300</v>
      </c>
      <c r="N135" s="235">
        <v>350</v>
      </c>
      <c r="O135" s="179">
        <v>0.32653061224489793</v>
      </c>
      <c r="P135" s="179">
        <v>6.5306122448979584E-2</v>
      </c>
      <c r="Q135" s="234">
        <v>186</v>
      </c>
      <c r="R135" s="235">
        <v>380</v>
      </c>
      <c r="S135" s="179">
        <v>5.5555555555555552E-2</v>
      </c>
      <c r="T135" s="235">
        <v>350</v>
      </c>
      <c r="U135" s="235">
        <v>410</v>
      </c>
      <c r="V135" s="179">
        <v>0.26666666666666666</v>
      </c>
      <c r="W135" s="179">
        <v>5.333333333333333E-2</v>
      </c>
      <c r="X135" s="234">
        <v>347</v>
      </c>
      <c r="Y135" s="235">
        <v>340</v>
      </c>
      <c r="Z135" s="179">
        <v>6.25E-2</v>
      </c>
      <c r="AA135" s="235">
        <v>320</v>
      </c>
      <c r="AB135" s="235">
        <v>360</v>
      </c>
      <c r="AC135" s="179">
        <v>0.30769230769230771</v>
      </c>
      <c r="AD135" s="179">
        <v>6.1538461538461542E-2</v>
      </c>
      <c r="AE135" s="234">
        <v>1509</v>
      </c>
      <c r="AF135" s="235">
        <v>380</v>
      </c>
      <c r="AG135" s="179">
        <v>2.7027027027027029E-2</v>
      </c>
      <c r="AH135" s="235">
        <v>360</v>
      </c>
      <c r="AI135" s="235">
        <v>415</v>
      </c>
      <c r="AJ135" s="179">
        <v>0.22580645161290322</v>
      </c>
      <c r="AK135" s="179">
        <v>4.5161290322580643E-2</v>
      </c>
      <c r="AL135" s="234">
        <v>1456</v>
      </c>
      <c r="AM135" s="235">
        <v>450</v>
      </c>
      <c r="AN135" s="179">
        <v>2.2727272727272728E-2</v>
      </c>
      <c r="AO135" s="235">
        <v>430</v>
      </c>
      <c r="AP135" s="235">
        <v>470</v>
      </c>
      <c r="AQ135" s="179">
        <v>0.18421052631578946</v>
      </c>
      <c r="AR135" s="179">
        <v>3.6842105263157891E-2</v>
      </c>
      <c r="AS135" s="10"/>
    </row>
    <row r="136" spans="1:45" ht="11.25" x14ac:dyDescent="0.2">
      <c r="A136" s="6" t="s">
        <v>264</v>
      </c>
      <c r="B136" s="6" t="s">
        <v>264</v>
      </c>
      <c r="C136" s="224">
        <v>55</v>
      </c>
      <c r="D136" s="233">
        <v>350</v>
      </c>
      <c r="E136" s="24">
        <v>9.375E-2</v>
      </c>
      <c r="F136" s="233">
        <v>280</v>
      </c>
      <c r="G136" s="233">
        <v>330</v>
      </c>
      <c r="H136" s="24">
        <v>0.57894736842105265</v>
      </c>
      <c r="I136" s="24">
        <v>0.11578947368421053</v>
      </c>
      <c r="J136" s="224">
        <v>55</v>
      </c>
      <c r="K136" s="233">
        <v>350</v>
      </c>
      <c r="L136" s="24">
        <v>9.375E-2</v>
      </c>
      <c r="M136" s="233">
        <v>340</v>
      </c>
      <c r="N136" s="233">
        <v>400</v>
      </c>
      <c r="O136" s="24">
        <v>0.4</v>
      </c>
      <c r="P136" s="24">
        <v>0.08</v>
      </c>
      <c r="Q136" s="224">
        <v>16</v>
      </c>
      <c r="R136" s="233">
        <v>460</v>
      </c>
      <c r="S136" s="24">
        <v>6.9767441860465115E-2</v>
      </c>
      <c r="T136" s="233">
        <v>433</v>
      </c>
      <c r="U136" s="233">
        <v>575</v>
      </c>
      <c r="V136" s="24">
        <v>0.15577889447236182</v>
      </c>
      <c r="W136" s="24">
        <v>3.1155778894472363E-2</v>
      </c>
      <c r="X136" s="224">
        <v>70</v>
      </c>
      <c r="Y136" s="233">
        <v>395</v>
      </c>
      <c r="Z136" s="24">
        <v>9.7222222222222224E-2</v>
      </c>
      <c r="AA136" s="233">
        <v>370</v>
      </c>
      <c r="AB136" s="233">
        <v>450</v>
      </c>
      <c r="AC136" s="24">
        <v>0.46296296296296297</v>
      </c>
      <c r="AD136" s="24">
        <v>9.2592592592592587E-2</v>
      </c>
      <c r="AE136" s="224">
        <v>143</v>
      </c>
      <c r="AF136" s="233">
        <v>440</v>
      </c>
      <c r="AG136" s="24">
        <v>0.1</v>
      </c>
      <c r="AH136" s="233">
        <v>390</v>
      </c>
      <c r="AI136" s="233">
        <v>490</v>
      </c>
      <c r="AJ136" s="24">
        <v>0.41935483870967744</v>
      </c>
      <c r="AK136" s="24">
        <v>8.387096774193549E-2</v>
      </c>
      <c r="AL136" s="224">
        <v>23</v>
      </c>
      <c r="AM136" s="233">
        <v>520</v>
      </c>
      <c r="AN136" s="24">
        <v>0.15555555555555556</v>
      </c>
      <c r="AO136" s="233">
        <v>430</v>
      </c>
      <c r="AP136" s="233">
        <v>600</v>
      </c>
      <c r="AQ136" s="24">
        <v>0.36842105263157893</v>
      </c>
      <c r="AR136" s="24">
        <v>7.3684210526315783E-2</v>
      </c>
      <c r="AS136" s="201" t="s">
        <v>338</v>
      </c>
    </row>
    <row r="137" spans="1:45" ht="11.25" x14ac:dyDescent="0.2">
      <c r="B137" s="6" t="s">
        <v>265</v>
      </c>
      <c r="C137" s="224">
        <v>160</v>
      </c>
      <c r="D137" s="233">
        <v>340</v>
      </c>
      <c r="E137" s="24">
        <v>6.25E-2</v>
      </c>
      <c r="F137" s="233">
        <v>220</v>
      </c>
      <c r="G137" s="233">
        <v>340</v>
      </c>
      <c r="H137" s="24">
        <v>0.61849710982658956</v>
      </c>
      <c r="I137" s="24">
        <v>0.12369942196531791</v>
      </c>
      <c r="J137" s="224">
        <v>160</v>
      </c>
      <c r="K137" s="233">
        <v>340</v>
      </c>
      <c r="L137" s="24">
        <v>6.25E-2</v>
      </c>
      <c r="M137" s="233">
        <v>310</v>
      </c>
      <c r="N137" s="233">
        <v>368</v>
      </c>
      <c r="O137" s="24">
        <v>0.36</v>
      </c>
      <c r="P137" s="24">
        <v>7.1999999999999995E-2</v>
      </c>
      <c r="Q137" s="224">
        <v>67</v>
      </c>
      <c r="R137" s="233">
        <v>420</v>
      </c>
      <c r="S137" s="24">
        <v>0.10526315789473684</v>
      </c>
      <c r="T137" s="233">
        <v>380</v>
      </c>
      <c r="U137" s="233">
        <v>470</v>
      </c>
      <c r="V137" s="24">
        <v>0.35483870967741937</v>
      </c>
      <c r="W137" s="24">
        <v>7.0967741935483872E-2</v>
      </c>
      <c r="X137" s="224">
        <v>68</v>
      </c>
      <c r="Y137" s="233">
        <v>380</v>
      </c>
      <c r="Z137" s="24">
        <v>9.1954022988505746E-2</v>
      </c>
      <c r="AA137" s="233">
        <v>360</v>
      </c>
      <c r="AB137" s="233">
        <v>400</v>
      </c>
      <c r="AC137" s="24">
        <v>0.46153846153846156</v>
      </c>
      <c r="AD137" s="24">
        <v>9.2307692307692313E-2</v>
      </c>
      <c r="AE137" s="224">
        <v>327</v>
      </c>
      <c r="AF137" s="233">
        <v>440</v>
      </c>
      <c r="AG137" s="24">
        <v>7.3170731707317069E-2</v>
      </c>
      <c r="AH137" s="233">
        <v>400</v>
      </c>
      <c r="AI137" s="233">
        <v>470</v>
      </c>
      <c r="AJ137" s="24">
        <v>0.41935483870967744</v>
      </c>
      <c r="AK137" s="24">
        <v>8.387096774193549E-2</v>
      </c>
      <c r="AL137" s="224">
        <v>115</v>
      </c>
      <c r="AM137" s="233">
        <v>500</v>
      </c>
      <c r="AN137" s="24">
        <v>6.3829787234042548E-2</v>
      </c>
      <c r="AO137" s="233">
        <v>450</v>
      </c>
      <c r="AP137" s="233">
        <v>580</v>
      </c>
      <c r="AQ137" s="24">
        <v>0.28205128205128205</v>
      </c>
      <c r="AR137" s="24">
        <v>5.6410256410256411E-2</v>
      </c>
      <c r="AS137" s="201" t="s">
        <v>338</v>
      </c>
    </row>
    <row r="138" spans="1:45" ht="11.25" x14ac:dyDescent="0.2">
      <c r="B138" s="6" t="s">
        <v>266</v>
      </c>
      <c r="C138" s="224">
        <v>77</v>
      </c>
      <c r="D138" s="233">
        <v>350</v>
      </c>
      <c r="E138" s="24">
        <v>7.6923076923076927E-2</v>
      </c>
      <c r="F138" s="233">
        <v>220</v>
      </c>
      <c r="G138" s="233">
        <v>280</v>
      </c>
      <c r="H138" s="24">
        <v>0.1702127659574468</v>
      </c>
      <c r="I138" s="24">
        <v>3.4042553191489362E-2</v>
      </c>
      <c r="J138" s="224">
        <v>77</v>
      </c>
      <c r="K138" s="233">
        <v>350</v>
      </c>
      <c r="L138" s="24">
        <v>7.6923076923076927E-2</v>
      </c>
      <c r="M138" s="233">
        <v>330</v>
      </c>
      <c r="N138" s="233">
        <v>370</v>
      </c>
      <c r="O138" s="24">
        <v>0.34615384615384615</v>
      </c>
      <c r="P138" s="24">
        <v>6.9230769230769235E-2</v>
      </c>
      <c r="Q138" s="224">
        <v>47</v>
      </c>
      <c r="R138" s="233">
        <v>420</v>
      </c>
      <c r="S138" s="24">
        <v>0.05</v>
      </c>
      <c r="T138" s="233">
        <v>400</v>
      </c>
      <c r="U138" s="233">
        <v>430</v>
      </c>
      <c r="V138" s="24">
        <v>0.35483870967741937</v>
      </c>
      <c r="W138" s="24">
        <v>7.0967741935483872E-2</v>
      </c>
      <c r="X138" s="224">
        <v>37</v>
      </c>
      <c r="Y138" s="233">
        <v>380</v>
      </c>
      <c r="Z138" s="24">
        <v>8.5714285714285715E-2</v>
      </c>
      <c r="AA138" s="233">
        <v>350</v>
      </c>
      <c r="AB138" s="233">
        <v>400</v>
      </c>
      <c r="AC138" s="24">
        <v>0.40740740740740738</v>
      </c>
      <c r="AD138" s="24">
        <v>8.1481481481481474E-2</v>
      </c>
      <c r="AE138" s="224">
        <v>275</v>
      </c>
      <c r="AF138" s="233">
        <v>430</v>
      </c>
      <c r="AG138" s="24">
        <v>7.4999999999999997E-2</v>
      </c>
      <c r="AH138" s="233">
        <v>400</v>
      </c>
      <c r="AI138" s="233">
        <v>460</v>
      </c>
      <c r="AJ138" s="24">
        <v>0.43333333333333335</v>
      </c>
      <c r="AK138" s="24">
        <v>8.666666666666667E-2</v>
      </c>
      <c r="AL138" s="224">
        <v>67</v>
      </c>
      <c r="AM138" s="233">
        <v>500</v>
      </c>
      <c r="AN138" s="24">
        <v>4.1666666666666664E-2</v>
      </c>
      <c r="AO138" s="233">
        <v>460</v>
      </c>
      <c r="AP138" s="233">
        <v>530</v>
      </c>
      <c r="AQ138" s="24">
        <v>0.3888888888888889</v>
      </c>
      <c r="AR138" s="24">
        <v>7.7777777777777779E-2</v>
      </c>
      <c r="AS138" s="201" t="s">
        <v>338</v>
      </c>
    </row>
    <row r="139" spans="1:45" ht="11.25" x14ac:dyDescent="0.2">
      <c r="B139" s="6" t="s">
        <v>267</v>
      </c>
      <c r="C139" s="224">
        <v>114</v>
      </c>
      <c r="D139" s="233">
        <v>350</v>
      </c>
      <c r="E139" s="24">
        <v>9.375E-2</v>
      </c>
      <c r="F139" s="233">
        <v>220</v>
      </c>
      <c r="G139" s="233">
        <v>310</v>
      </c>
      <c r="H139" s="24">
        <v>0.5</v>
      </c>
      <c r="I139" s="24">
        <v>0.1</v>
      </c>
      <c r="J139" s="224">
        <v>114</v>
      </c>
      <c r="K139" s="233">
        <v>350</v>
      </c>
      <c r="L139" s="24">
        <v>9.375E-2</v>
      </c>
      <c r="M139" s="233">
        <v>330</v>
      </c>
      <c r="N139" s="233">
        <v>380</v>
      </c>
      <c r="O139" s="24">
        <v>0.34615384615384615</v>
      </c>
      <c r="P139" s="24">
        <v>6.9230769230769235E-2</v>
      </c>
      <c r="Q139" s="224">
        <v>53</v>
      </c>
      <c r="R139" s="233">
        <v>430</v>
      </c>
      <c r="S139" s="24">
        <v>8.8607594936708861E-2</v>
      </c>
      <c r="T139" s="233">
        <v>360</v>
      </c>
      <c r="U139" s="233">
        <v>450</v>
      </c>
      <c r="V139" s="24">
        <v>0.43333333333333335</v>
      </c>
      <c r="W139" s="24">
        <v>8.666666666666667E-2</v>
      </c>
      <c r="X139" s="224">
        <v>53</v>
      </c>
      <c r="Y139" s="233">
        <v>370</v>
      </c>
      <c r="Z139" s="24">
        <v>8.8235294117647065E-2</v>
      </c>
      <c r="AA139" s="233">
        <v>350</v>
      </c>
      <c r="AB139" s="233">
        <v>395</v>
      </c>
      <c r="AC139" s="24">
        <v>0.42307692307692307</v>
      </c>
      <c r="AD139" s="24">
        <v>8.461538461538462E-2</v>
      </c>
      <c r="AE139" s="224">
        <v>395</v>
      </c>
      <c r="AF139" s="233">
        <v>430</v>
      </c>
      <c r="AG139" s="24">
        <v>7.4999999999999997E-2</v>
      </c>
      <c r="AH139" s="233">
        <v>400</v>
      </c>
      <c r="AI139" s="233">
        <v>460</v>
      </c>
      <c r="AJ139" s="24">
        <v>0.43333333333333335</v>
      </c>
      <c r="AK139" s="24">
        <v>8.666666666666667E-2</v>
      </c>
      <c r="AL139" s="224">
        <v>197</v>
      </c>
      <c r="AM139" s="233">
        <v>495</v>
      </c>
      <c r="AN139" s="24">
        <v>0.1</v>
      </c>
      <c r="AO139" s="233">
        <v>460</v>
      </c>
      <c r="AP139" s="233">
        <v>530</v>
      </c>
      <c r="AQ139" s="24">
        <v>0.5</v>
      </c>
      <c r="AR139" s="24">
        <v>0.1</v>
      </c>
      <c r="AS139" s="201" t="s">
        <v>338</v>
      </c>
    </row>
    <row r="140" spans="1:45" s="23" customFormat="1" ht="11.25" x14ac:dyDescent="0.2">
      <c r="B140" s="23" t="s">
        <v>37</v>
      </c>
      <c r="C140" s="234">
        <v>406</v>
      </c>
      <c r="D140" s="235">
        <v>350</v>
      </c>
      <c r="E140" s="179">
        <v>9.375E-2</v>
      </c>
      <c r="F140" s="235">
        <v>225</v>
      </c>
      <c r="G140" s="235">
        <v>320</v>
      </c>
      <c r="H140" s="179">
        <v>0.51351351351351349</v>
      </c>
      <c r="I140" s="179">
        <v>0.10270270270270269</v>
      </c>
      <c r="J140" s="234">
        <v>406</v>
      </c>
      <c r="K140" s="235">
        <v>350</v>
      </c>
      <c r="L140" s="179">
        <v>9.375E-2</v>
      </c>
      <c r="M140" s="235">
        <v>320</v>
      </c>
      <c r="N140" s="235">
        <v>380</v>
      </c>
      <c r="O140" s="179">
        <v>0.34615384615384615</v>
      </c>
      <c r="P140" s="179">
        <v>6.9230769230769235E-2</v>
      </c>
      <c r="Q140" s="234">
        <v>183</v>
      </c>
      <c r="R140" s="235">
        <v>420</v>
      </c>
      <c r="S140" s="179">
        <v>7.6923076923076927E-2</v>
      </c>
      <c r="T140" s="235">
        <v>390</v>
      </c>
      <c r="U140" s="235">
        <v>450</v>
      </c>
      <c r="V140" s="179">
        <v>0.35483870967741937</v>
      </c>
      <c r="W140" s="179">
        <v>7.0967741935483872E-2</v>
      </c>
      <c r="X140" s="234">
        <v>228</v>
      </c>
      <c r="Y140" s="235">
        <v>380</v>
      </c>
      <c r="Z140" s="179">
        <v>8.5714285714285715E-2</v>
      </c>
      <c r="AA140" s="235">
        <v>360</v>
      </c>
      <c r="AB140" s="235">
        <v>400</v>
      </c>
      <c r="AC140" s="179">
        <v>0.46153846153846156</v>
      </c>
      <c r="AD140" s="179">
        <v>9.2307692307692313E-2</v>
      </c>
      <c r="AE140" s="234">
        <v>1140</v>
      </c>
      <c r="AF140" s="235">
        <v>430</v>
      </c>
      <c r="AG140" s="179">
        <v>7.4999999999999997E-2</v>
      </c>
      <c r="AH140" s="235">
        <v>400</v>
      </c>
      <c r="AI140" s="235">
        <v>470</v>
      </c>
      <c r="AJ140" s="179">
        <v>0.43333333333333335</v>
      </c>
      <c r="AK140" s="179">
        <v>8.666666666666667E-2</v>
      </c>
      <c r="AL140" s="234">
        <v>402</v>
      </c>
      <c r="AM140" s="235">
        <v>500</v>
      </c>
      <c r="AN140" s="179">
        <v>8.6956521739130432E-2</v>
      </c>
      <c r="AO140" s="235">
        <v>460</v>
      </c>
      <c r="AP140" s="235">
        <v>550</v>
      </c>
      <c r="AQ140" s="179">
        <v>0.42857142857142855</v>
      </c>
      <c r="AR140" s="179">
        <v>8.5714285714285715E-2</v>
      </c>
      <c r="AS140" s="10"/>
    </row>
    <row r="141" spans="1:45" ht="11.25" x14ac:dyDescent="0.2">
      <c r="A141" s="6" t="s">
        <v>268</v>
      </c>
      <c r="B141" s="6" t="s">
        <v>269</v>
      </c>
      <c r="C141" s="224">
        <v>12</v>
      </c>
      <c r="D141" s="233">
        <v>273</v>
      </c>
      <c r="E141" s="24">
        <v>0.13750000000000001</v>
      </c>
      <c r="F141" s="233">
        <v>225</v>
      </c>
      <c r="G141" s="233">
        <v>295</v>
      </c>
      <c r="H141" s="24">
        <v>0.60588235294117643</v>
      </c>
      <c r="I141" s="24">
        <v>0.12117647058823529</v>
      </c>
      <c r="J141" s="224">
        <v>69</v>
      </c>
      <c r="K141" s="233">
        <v>330</v>
      </c>
      <c r="L141" s="24">
        <v>0.1</v>
      </c>
      <c r="M141" s="233">
        <v>310</v>
      </c>
      <c r="N141" s="233">
        <v>350</v>
      </c>
      <c r="O141" s="24">
        <v>0.375</v>
      </c>
      <c r="P141" s="24">
        <v>7.4999999999999997E-2</v>
      </c>
      <c r="Q141" s="224">
        <v>10</v>
      </c>
      <c r="R141" s="233">
        <v>390</v>
      </c>
      <c r="S141" s="24">
        <v>0</v>
      </c>
      <c r="T141" s="233">
        <v>330</v>
      </c>
      <c r="U141" s="233">
        <v>425</v>
      </c>
      <c r="V141" s="24">
        <v>0.27868852459016391</v>
      </c>
      <c r="W141" s="24">
        <v>5.5737704918032781E-2</v>
      </c>
      <c r="X141" s="224">
        <v>21</v>
      </c>
      <c r="Y141" s="233">
        <v>340</v>
      </c>
      <c r="Z141" s="24">
        <v>-2.8571428571428571E-2</v>
      </c>
      <c r="AA141" s="233">
        <v>330</v>
      </c>
      <c r="AB141" s="233">
        <v>360</v>
      </c>
      <c r="AC141" s="24">
        <v>0.36</v>
      </c>
      <c r="AD141" s="24">
        <v>7.1999999999999995E-2</v>
      </c>
      <c r="AE141" s="224">
        <v>146</v>
      </c>
      <c r="AF141" s="233">
        <v>430</v>
      </c>
      <c r="AG141" s="24">
        <v>4.878048780487805E-2</v>
      </c>
      <c r="AH141" s="233">
        <v>400</v>
      </c>
      <c r="AI141" s="233">
        <v>450</v>
      </c>
      <c r="AJ141" s="24">
        <v>0.43333333333333335</v>
      </c>
      <c r="AK141" s="24">
        <v>8.666666666666667E-2</v>
      </c>
      <c r="AL141" s="224">
        <v>70</v>
      </c>
      <c r="AM141" s="233">
        <v>500</v>
      </c>
      <c r="AN141" s="24">
        <v>0</v>
      </c>
      <c r="AO141" s="233">
        <v>490</v>
      </c>
      <c r="AP141" s="233">
        <v>530</v>
      </c>
      <c r="AQ141" s="24">
        <v>0.33333333333333331</v>
      </c>
      <c r="AR141" s="24">
        <v>6.6666666666666666E-2</v>
      </c>
      <c r="AS141" s="201" t="s">
        <v>338</v>
      </c>
    </row>
    <row r="142" spans="1:45" ht="11.25" x14ac:dyDescent="0.2">
      <c r="B142" s="6" t="s">
        <v>70</v>
      </c>
      <c r="C142" s="224">
        <v>28</v>
      </c>
      <c r="D142" s="233">
        <v>230</v>
      </c>
      <c r="E142" s="24">
        <v>0</v>
      </c>
      <c r="F142" s="233">
        <v>210</v>
      </c>
      <c r="G142" s="233">
        <v>300</v>
      </c>
      <c r="H142" s="24">
        <v>0.4375</v>
      </c>
      <c r="I142" s="24">
        <v>8.7499999999999994E-2</v>
      </c>
      <c r="J142" s="224">
        <v>91</v>
      </c>
      <c r="K142" s="233">
        <v>350</v>
      </c>
      <c r="L142" s="24">
        <v>6.0606060606060608E-2</v>
      </c>
      <c r="M142" s="233">
        <v>310</v>
      </c>
      <c r="N142" s="233">
        <v>350</v>
      </c>
      <c r="O142" s="24">
        <v>0.64319248826291076</v>
      </c>
      <c r="P142" s="24">
        <v>0.12863849765258215</v>
      </c>
      <c r="Q142" s="224">
        <v>18</v>
      </c>
      <c r="R142" s="233">
        <v>380</v>
      </c>
      <c r="S142" s="24">
        <v>0</v>
      </c>
      <c r="T142" s="233">
        <v>360</v>
      </c>
      <c r="U142" s="233">
        <v>400</v>
      </c>
      <c r="V142" s="24">
        <v>0.31034482758620691</v>
      </c>
      <c r="W142" s="24">
        <v>6.2068965517241378E-2</v>
      </c>
      <c r="X142" s="224">
        <v>34</v>
      </c>
      <c r="Y142" s="233">
        <v>350</v>
      </c>
      <c r="Z142" s="24">
        <v>0</v>
      </c>
      <c r="AA142" s="233">
        <v>320</v>
      </c>
      <c r="AB142" s="233">
        <v>380</v>
      </c>
      <c r="AC142" s="24">
        <v>0.45833333333333331</v>
      </c>
      <c r="AD142" s="24">
        <v>9.166666666666666E-2</v>
      </c>
      <c r="AE142" s="224">
        <v>154</v>
      </c>
      <c r="AF142" s="233">
        <v>420</v>
      </c>
      <c r="AG142" s="24">
        <v>0</v>
      </c>
      <c r="AH142" s="233">
        <v>395</v>
      </c>
      <c r="AI142" s="233">
        <v>450</v>
      </c>
      <c r="AJ142" s="24">
        <v>0.5</v>
      </c>
      <c r="AK142" s="24">
        <v>0.1</v>
      </c>
      <c r="AL142" s="224">
        <v>79</v>
      </c>
      <c r="AM142" s="233">
        <v>500</v>
      </c>
      <c r="AN142" s="24">
        <v>0.1111111111111111</v>
      </c>
      <c r="AO142" s="233">
        <v>440</v>
      </c>
      <c r="AP142" s="233">
        <v>550</v>
      </c>
      <c r="AQ142" s="24">
        <v>0.47058823529411764</v>
      </c>
      <c r="AR142" s="24">
        <v>9.4117647058823528E-2</v>
      </c>
      <c r="AS142" s="201" t="s">
        <v>338</v>
      </c>
    </row>
    <row r="143" spans="1:45" ht="11.25" x14ac:dyDescent="0.2">
      <c r="B143" s="6" t="s">
        <v>270</v>
      </c>
      <c r="C143" s="224" t="s">
        <v>41</v>
      </c>
      <c r="D143" s="233" t="s">
        <v>41</v>
      </c>
      <c r="E143" s="24" t="s">
        <v>41</v>
      </c>
      <c r="F143" s="233" t="s">
        <v>41</v>
      </c>
      <c r="G143" s="233" t="s">
        <v>41</v>
      </c>
      <c r="H143" s="24" t="s">
        <v>41</v>
      </c>
      <c r="I143" s="24" t="s">
        <v>41</v>
      </c>
      <c r="J143" s="224">
        <v>28</v>
      </c>
      <c r="K143" s="233">
        <v>363</v>
      </c>
      <c r="L143" s="24">
        <v>3.7142857142857144E-2</v>
      </c>
      <c r="M143" s="233">
        <v>343</v>
      </c>
      <c r="N143" s="233">
        <v>383</v>
      </c>
      <c r="O143" s="24">
        <v>0.25172413793103449</v>
      </c>
      <c r="P143" s="24">
        <v>5.0344827586206897E-2</v>
      </c>
      <c r="Q143" s="224" t="s">
        <v>41</v>
      </c>
      <c r="R143" s="233" t="s">
        <v>41</v>
      </c>
      <c r="S143" s="24" t="s">
        <v>41</v>
      </c>
      <c r="T143" s="233" t="s">
        <v>41</v>
      </c>
      <c r="U143" s="233" t="s">
        <v>41</v>
      </c>
      <c r="V143" s="24" t="s">
        <v>41</v>
      </c>
      <c r="W143" s="24" t="s">
        <v>41</v>
      </c>
      <c r="X143" s="224">
        <v>38</v>
      </c>
      <c r="Y143" s="233">
        <v>390</v>
      </c>
      <c r="Z143" s="24">
        <v>0.04</v>
      </c>
      <c r="AA143" s="233">
        <v>360</v>
      </c>
      <c r="AB143" s="233">
        <v>430</v>
      </c>
      <c r="AC143" s="24">
        <v>0.22641509433962265</v>
      </c>
      <c r="AD143" s="24">
        <v>4.5283018867924532E-2</v>
      </c>
      <c r="AE143" s="224">
        <v>77</v>
      </c>
      <c r="AF143" s="233">
        <v>470</v>
      </c>
      <c r="AG143" s="24">
        <v>4.4444444444444446E-2</v>
      </c>
      <c r="AH143" s="233">
        <v>430</v>
      </c>
      <c r="AI143" s="233">
        <v>525</v>
      </c>
      <c r="AJ143" s="24">
        <v>0.34285714285714286</v>
      </c>
      <c r="AK143" s="24">
        <v>6.8571428571428575E-2</v>
      </c>
      <c r="AL143" s="224">
        <v>19</v>
      </c>
      <c r="AM143" s="233">
        <v>525</v>
      </c>
      <c r="AN143" s="24">
        <v>7.1428571428571425E-2</v>
      </c>
      <c r="AO143" s="233">
        <v>500</v>
      </c>
      <c r="AP143" s="233">
        <v>550</v>
      </c>
      <c r="AQ143" s="24">
        <v>0.3125</v>
      </c>
      <c r="AR143" s="24">
        <v>6.25E-2</v>
      </c>
      <c r="AS143" s="201" t="s">
        <v>338</v>
      </c>
    </row>
    <row r="144" spans="1:45" ht="11.25" x14ac:dyDescent="0.2">
      <c r="B144" s="6" t="s">
        <v>271</v>
      </c>
      <c r="C144" s="224">
        <v>17</v>
      </c>
      <c r="D144" s="233">
        <v>225</v>
      </c>
      <c r="E144" s="24">
        <v>2.2727272727272728E-2</v>
      </c>
      <c r="F144" s="233">
        <v>200</v>
      </c>
      <c r="G144" s="233">
        <v>270</v>
      </c>
      <c r="H144" s="24">
        <v>0.5</v>
      </c>
      <c r="I144" s="24">
        <v>0.1</v>
      </c>
      <c r="J144" s="224">
        <v>83</v>
      </c>
      <c r="K144" s="233">
        <v>370</v>
      </c>
      <c r="L144" s="24">
        <v>5.7142857142857141E-2</v>
      </c>
      <c r="M144" s="233">
        <v>330</v>
      </c>
      <c r="N144" s="233">
        <v>400</v>
      </c>
      <c r="O144" s="24">
        <v>0.48</v>
      </c>
      <c r="P144" s="24">
        <v>9.6000000000000002E-2</v>
      </c>
      <c r="Q144" s="224">
        <v>14</v>
      </c>
      <c r="R144" s="233">
        <v>450</v>
      </c>
      <c r="S144" s="24">
        <v>0.1111111111111111</v>
      </c>
      <c r="T144" s="233">
        <v>350</v>
      </c>
      <c r="U144" s="233">
        <v>480</v>
      </c>
      <c r="V144" s="24">
        <v>0.40625</v>
      </c>
      <c r="W144" s="24">
        <v>8.1250000000000003E-2</v>
      </c>
      <c r="X144" s="224">
        <v>18</v>
      </c>
      <c r="Y144" s="233">
        <v>365</v>
      </c>
      <c r="Z144" s="24">
        <v>1.3888888888888888E-2</v>
      </c>
      <c r="AA144" s="233">
        <v>345</v>
      </c>
      <c r="AB144" s="233">
        <v>400</v>
      </c>
      <c r="AC144" s="24">
        <v>0.30357142857142855</v>
      </c>
      <c r="AD144" s="24">
        <v>6.0714285714285707E-2</v>
      </c>
      <c r="AE144" s="224">
        <v>140</v>
      </c>
      <c r="AF144" s="233">
        <v>450</v>
      </c>
      <c r="AG144" s="24">
        <v>0.125</v>
      </c>
      <c r="AH144" s="233">
        <v>395</v>
      </c>
      <c r="AI144" s="233">
        <v>493</v>
      </c>
      <c r="AJ144" s="24">
        <v>0.3235294117647059</v>
      </c>
      <c r="AK144" s="24">
        <v>6.4705882352941183E-2</v>
      </c>
      <c r="AL144" s="224">
        <v>60</v>
      </c>
      <c r="AM144" s="233">
        <v>580</v>
      </c>
      <c r="AN144" s="24">
        <v>0.10476190476190476</v>
      </c>
      <c r="AO144" s="233">
        <v>535</v>
      </c>
      <c r="AP144" s="233">
        <v>618</v>
      </c>
      <c r="AQ144" s="24">
        <v>0.41463414634146339</v>
      </c>
      <c r="AR144" s="24">
        <v>8.2926829268292673E-2</v>
      </c>
      <c r="AS144" s="201" t="s">
        <v>338</v>
      </c>
    </row>
    <row r="145" spans="2:45" ht="11.25" x14ac:dyDescent="0.2">
      <c r="B145" s="6" t="s">
        <v>272</v>
      </c>
      <c r="C145" s="224">
        <v>23</v>
      </c>
      <c r="D145" s="233">
        <v>230</v>
      </c>
      <c r="E145" s="24">
        <v>9.5238095238095233E-2</v>
      </c>
      <c r="F145" s="233">
        <v>200</v>
      </c>
      <c r="G145" s="233">
        <v>240</v>
      </c>
      <c r="H145" s="24">
        <v>0.53333333333333333</v>
      </c>
      <c r="I145" s="24">
        <v>0.10666666666666666</v>
      </c>
      <c r="J145" s="224">
        <v>37</v>
      </c>
      <c r="K145" s="233">
        <v>280</v>
      </c>
      <c r="L145" s="24">
        <v>0</v>
      </c>
      <c r="M145" s="233">
        <v>260</v>
      </c>
      <c r="N145" s="233">
        <v>300</v>
      </c>
      <c r="O145" s="24">
        <v>0.4358974358974359</v>
      </c>
      <c r="P145" s="24">
        <v>8.7179487179487175E-2</v>
      </c>
      <c r="Q145" s="224" t="s">
        <v>41</v>
      </c>
      <c r="R145" s="233" t="s">
        <v>41</v>
      </c>
      <c r="S145" s="24" t="s">
        <v>41</v>
      </c>
      <c r="T145" s="233" t="s">
        <v>41</v>
      </c>
      <c r="U145" s="233" t="s">
        <v>41</v>
      </c>
      <c r="V145" s="24" t="s">
        <v>41</v>
      </c>
      <c r="W145" s="24" t="s">
        <v>41</v>
      </c>
      <c r="X145" s="224">
        <v>28</v>
      </c>
      <c r="Y145" s="233">
        <v>300</v>
      </c>
      <c r="Z145" s="24">
        <v>3.4482758620689655E-2</v>
      </c>
      <c r="AA145" s="233">
        <v>280</v>
      </c>
      <c r="AB145" s="233">
        <v>335</v>
      </c>
      <c r="AC145" s="24">
        <v>0.30434782608695654</v>
      </c>
      <c r="AD145" s="24">
        <v>6.0869565217391307E-2</v>
      </c>
      <c r="AE145" s="224">
        <v>110</v>
      </c>
      <c r="AF145" s="233">
        <v>360</v>
      </c>
      <c r="AG145" s="24">
        <v>0</v>
      </c>
      <c r="AH145" s="233">
        <v>340</v>
      </c>
      <c r="AI145" s="233">
        <v>400</v>
      </c>
      <c r="AJ145" s="24">
        <v>0.38461538461538464</v>
      </c>
      <c r="AK145" s="24">
        <v>7.6923076923076927E-2</v>
      </c>
      <c r="AL145" s="224">
        <v>23</v>
      </c>
      <c r="AM145" s="233">
        <v>430</v>
      </c>
      <c r="AN145" s="24">
        <v>0</v>
      </c>
      <c r="AO145" s="233">
        <v>400</v>
      </c>
      <c r="AP145" s="233">
        <v>490</v>
      </c>
      <c r="AQ145" s="24">
        <v>0.43333333333333335</v>
      </c>
      <c r="AR145" s="24">
        <v>8.666666666666667E-2</v>
      </c>
      <c r="AS145" s="201" t="s">
        <v>338</v>
      </c>
    </row>
    <row r="146" spans="2:45" ht="11.25" x14ac:dyDescent="0.2">
      <c r="B146" s="6" t="s">
        <v>1</v>
      </c>
      <c r="C146" s="224">
        <v>32</v>
      </c>
      <c r="D146" s="233">
        <v>318</v>
      </c>
      <c r="E146" s="24">
        <v>0.15636363636363637</v>
      </c>
      <c r="F146" s="233">
        <v>248</v>
      </c>
      <c r="G146" s="233">
        <v>430</v>
      </c>
      <c r="H146" s="24">
        <v>0.81714285714285717</v>
      </c>
      <c r="I146" s="24">
        <v>0.16342857142857142</v>
      </c>
      <c r="J146" s="224">
        <v>107</v>
      </c>
      <c r="K146" s="233">
        <v>300</v>
      </c>
      <c r="L146" s="24">
        <v>3.4482758620689655E-2</v>
      </c>
      <c r="M146" s="233">
        <v>265</v>
      </c>
      <c r="N146" s="233">
        <v>330</v>
      </c>
      <c r="O146" s="24">
        <v>0.42857142857142855</v>
      </c>
      <c r="P146" s="24">
        <v>8.5714285714285715E-2</v>
      </c>
      <c r="Q146" s="224">
        <v>39</v>
      </c>
      <c r="R146" s="233">
        <v>370</v>
      </c>
      <c r="S146" s="24">
        <v>2.7777777777777776E-2</v>
      </c>
      <c r="T146" s="233">
        <v>340</v>
      </c>
      <c r="U146" s="233">
        <v>400</v>
      </c>
      <c r="V146" s="24">
        <v>0.19354838709677419</v>
      </c>
      <c r="W146" s="24">
        <v>3.870967741935484E-2</v>
      </c>
      <c r="X146" s="224">
        <v>58</v>
      </c>
      <c r="Y146" s="233">
        <v>330</v>
      </c>
      <c r="Z146" s="24">
        <v>0.1</v>
      </c>
      <c r="AA146" s="233">
        <v>280</v>
      </c>
      <c r="AB146" s="233">
        <v>380</v>
      </c>
      <c r="AC146" s="24">
        <v>0.32</v>
      </c>
      <c r="AD146" s="24">
        <v>6.4000000000000001E-2</v>
      </c>
      <c r="AE146" s="224">
        <v>203</v>
      </c>
      <c r="AF146" s="233">
        <v>385</v>
      </c>
      <c r="AG146" s="24">
        <v>0.1</v>
      </c>
      <c r="AH146" s="233">
        <v>340</v>
      </c>
      <c r="AI146" s="233">
        <v>450</v>
      </c>
      <c r="AJ146" s="24">
        <v>0.375</v>
      </c>
      <c r="AK146" s="24">
        <v>7.4999999999999997E-2</v>
      </c>
      <c r="AL146" s="224">
        <v>53</v>
      </c>
      <c r="AM146" s="233">
        <v>480</v>
      </c>
      <c r="AN146" s="24">
        <v>9.0909090909090912E-2</v>
      </c>
      <c r="AO146" s="233">
        <v>430</v>
      </c>
      <c r="AP146" s="233">
        <v>500</v>
      </c>
      <c r="AQ146" s="24">
        <v>0.33333333333333331</v>
      </c>
      <c r="AR146" s="24">
        <v>6.6666666666666666E-2</v>
      </c>
      <c r="AS146" s="201" t="s">
        <v>338</v>
      </c>
    </row>
    <row r="147" spans="2:45" ht="11.25" x14ac:dyDescent="0.2">
      <c r="B147" s="6" t="s">
        <v>2</v>
      </c>
      <c r="C147" s="224">
        <v>64</v>
      </c>
      <c r="D147" s="233">
        <v>250</v>
      </c>
      <c r="E147" s="24">
        <v>4.1666666666666664E-2</v>
      </c>
      <c r="F147" s="233">
        <v>230</v>
      </c>
      <c r="G147" s="233">
        <v>320</v>
      </c>
      <c r="H147" s="24">
        <v>0.25</v>
      </c>
      <c r="I147" s="24">
        <v>0.05</v>
      </c>
      <c r="J147" s="224">
        <v>223</v>
      </c>
      <c r="K147" s="233">
        <v>290</v>
      </c>
      <c r="L147" s="24">
        <v>7.407407407407407E-2</v>
      </c>
      <c r="M147" s="233">
        <v>270</v>
      </c>
      <c r="N147" s="233">
        <v>325</v>
      </c>
      <c r="O147" s="24">
        <v>0.31818181818181818</v>
      </c>
      <c r="P147" s="24">
        <v>6.363636363636363E-2</v>
      </c>
      <c r="Q147" s="224">
        <v>74</v>
      </c>
      <c r="R147" s="233">
        <v>395</v>
      </c>
      <c r="S147" s="24">
        <v>9.7222222222222224E-2</v>
      </c>
      <c r="T147" s="233">
        <v>360</v>
      </c>
      <c r="U147" s="233">
        <v>430</v>
      </c>
      <c r="V147" s="24">
        <v>0.31666666666666665</v>
      </c>
      <c r="W147" s="24">
        <v>6.3333333333333325E-2</v>
      </c>
      <c r="X147" s="224">
        <v>85</v>
      </c>
      <c r="Y147" s="233">
        <v>340</v>
      </c>
      <c r="Z147" s="24">
        <v>6.9182389937106917E-2</v>
      </c>
      <c r="AA147" s="233">
        <v>310</v>
      </c>
      <c r="AB147" s="233">
        <v>365</v>
      </c>
      <c r="AC147" s="24">
        <v>0.30769230769230771</v>
      </c>
      <c r="AD147" s="24">
        <v>6.1538461538461542E-2</v>
      </c>
      <c r="AE147" s="224">
        <v>466</v>
      </c>
      <c r="AF147" s="233">
        <v>400</v>
      </c>
      <c r="AG147" s="24">
        <v>8.1081081081081086E-2</v>
      </c>
      <c r="AH147" s="233">
        <v>370</v>
      </c>
      <c r="AI147" s="233">
        <v>450</v>
      </c>
      <c r="AJ147" s="24">
        <v>0.29032258064516131</v>
      </c>
      <c r="AK147" s="24">
        <v>5.8064516129032261E-2</v>
      </c>
      <c r="AL147" s="224">
        <v>168</v>
      </c>
      <c r="AM147" s="233">
        <v>498</v>
      </c>
      <c r="AN147" s="24">
        <v>0.10666666666666667</v>
      </c>
      <c r="AO147" s="233">
        <v>440</v>
      </c>
      <c r="AP147" s="233">
        <v>570</v>
      </c>
      <c r="AQ147" s="24">
        <v>0.38333333333333336</v>
      </c>
      <c r="AR147" s="24">
        <v>7.6666666666666675E-2</v>
      </c>
      <c r="AS147" s="201" t="s">
        <v>338</v>
      </c>
    </row>
    <row r="148" spans="2:45" ht="11.25" x14ac:dyDescent="0.2">
      <c r="B148" s="6" t="s">
        <v>273</v>
      </c>
      <c r="C148" s="224">
        <v>47</v>
      </c>
      <c r="D148" s="233">
        <v>220</v>
      </c>
      <c r="E148" s="24">
        <v>0</v>
      </c>
      <c r="F148" s="233">
        <v>210</v>
      </c>
      <c r="G148" s="233">
        <v>245</v>
      </c>
      <c r="H148" s="24">
        <v>0.53846153846153844</v>
      </c>
      <c r="I148" s="24">
        <v>0.10769230769230768</v>
      </c>
      <c r="J148" s="224">
        <v>77</v>
      </c>
      <c r="K148" s="233">
        <v>280</v>
      </c>
      <c r="L148" s="24">
        <v>0.12</v>
      </c>
      <c r="M148" s="233">
        <v>250</v>
      </c>
      <c r="N148" s="233">
        <v>310</v>
      </c>
      <c r="O148" s="24">
        <v>0.6</v>
      </c>
      <c r="P148" s="24">
        <v>0.12</v>
      </c>
      <c r="Q148" s="224" t="s">
        <v>41</v>
      </c>
      <c r="R148" s="233" t="s">
        <v>41</v>
      </c>
      <c r="S148" s="24" t="s">
        <v>41</v>
      </c>
      <c r="T148" s="233" t="s">
        <v>41</v>
      </c>
      <c r="U148" s="233" t="s">
        <v>41</v>
      </c>
      <c r="V148" s="24" t="s">
        <v>41</v>
      </c>
      <c r="W148" s="24" t="s">
        <v>41</v>
      </c>
      <c r="X148" s="224">
        <v>46</v>
      </c>
      <c r="Y148" s="233">
        <v>310</v>
      </c>
      <c r="Z148" s="24">
        <v>3.3333333333333333E-2</v>
      </c>
      <c r="AA148" s="233">
        <v>295</v>
      </c>
      <c r="AB148" s="233">
        <v>340</v>
      </c>
      <c r="AC148" s="24">
        <v>0.55000000000000004</v>
      </c>
      <c r="AD148" s="24">
        <v>0.11000000000000001</v>
      </c>
      <c r="AE148" s="224">
        <v>189</v>
      </c>
      <c r="AF148" s="233">
        <v>360</v>
      </c>
      <c r="AG148" s="24">
        <v>2.8571428571428571E-2</v>
      </c>
      <c r="AH148" s="233">
        <v>330</v>
      </c>
      <c r="AI148" s="233">
        <v>400</v>
      </c>
      <c r="AJ148" s="24">
        <v>0.38461538461538464</v>
      </c>
      <c r="AK148" s="24">
        <v>7.6923076923076927E-2</v>
      </c>
      <c r="AL148" s="224">
        <v>59</v>
      </c>
      <c r="AM148" s="233">
        <v>460</v>
      </c>
      <c r="AN148" s="24">
        <v>6.9767441860465115E-2</v>
      </c>
      <c r="AO148" s="233">
        <v>420</v>
      </c>
      <c r="AP148" s="233">
        <v>500</v>
      </c>
      <c r="AQ148" s="24">
        <v>0.50819672131147542</v>
      </c>
      <c r="AR148" s="24">
        <v>0.10163934426229508</v>
      </c>
      <c r="AS148" s="201" t="s">
        <v>338</v>
      </c>
    </row>
    <row r="149" spans="2:45" ht="11.25" x14ac:dyDescent="0.2">
      <c r="B149" s="6" t="s">
        <v>274</v>
      </c>
      <c r="C149" s="224">
        <v>43</v>
      </c>
      <c r="D149" s="233">
        <v>250</v>
      </c>
      <c r="E149" s="24">
        <v>0.1111111111111111</v>
      </c>
      <c r="F149" s="233">
        <v>210</v>
      </c>
      <c r="G149" s="233">
        <v>290</v>
      </c>
      <c r="H149" s="24">
        <v>0.5625</v>
      </c>
      <c r="I149" s="24">
        <v>0.1125</v>
      </c>
      <c r="J149" s="224">
        <v>87</v>
      </c>
      <c r="K149" s="233">
        <v>270</v>
      </c>
      <c r="L149" s="24">
        <v>0.08</v>
      </c>
      <c r="M149" s="233">
        <v>250</v>
      </c>
      <c r="N149" s="233">
        <v>300</v>
      </c>
      <c r="O149" s="24">
        <v>0.45945945945945948</v>
      </c>
      <c r="P149" s="24">
        <v>9.1891891891891897E-2</v>
      </c>
      <c r="Q149" s="224" t="s">
        <v>41</v>
      </c>
      <c r="R149" s="233" t="s">
        <v>41</v>
      </c>
      <c r="S149" s="24" t="s">
        <v>41</v>
      </c>
      <c r="T149" s="233" t="s">
        <v>41</v>
      </c>
      <c r="U149" s="233" t="s">
        <v>41</v>
      </c>
      <c r="V149" s="24" t="s">
        <v>41</v>
      </c>
      <c r="W149" s="24" t="s">
        <v>41</v>
      </c>
      <c r="X149" s="224">
        <v>75</v>
      </c>
      <c r="Y149" s="233">
        <v>300</v>
      </c>
      <c r="Z149" s="24">
        <v>3.4482758620689655E-2</v>
      </c>
      <c r="AA149" s="233">
        <v>280</v>
      </c>
      <c r="AB149" s="233">
        <v>320</v>
      </c>
      <c r="AC149" s="24">
        <v>0.57894736842105265</v>
      </c>
      <c r="AD149" s="24">
        <v>0.11578947368421053</v>
      </c>
      <c r="AE149" s="224">
        <v>267</v>
      </c>
      <c r="AF149" s="233">
        <v>360</v>
      </c>
      <c r="AG149" s="24">
        <v>5.8823529411764705E-2</v>
      </c>
      <c r="AH149" s="233">
        <v>330</v>
      </c>
      <c r="AI149" s="233">
        <v>380</v>
      </c>
      <c r="AJ149" s="24">
        <v>0.56521739130434778</v>
      </c>
      <c r="AK149" s="24">
        <v>0.11304347826086955</v>
      </c>
      <c r="AL149" s="224">
        <v>70</v>
      </c>
      <c r="AM149" s="233">
        <v>470</v>
      </c>
      <c r="AN149" s="24">
        <v>0.11904761904761904</v>
      </c>
      <c r="AO149" s="233">
        <v>400</v>
      </c>
      <c r="AP149" s="233">
        <v>520</v>
      </c>
      <c r="AQ149" s="24">
        <v>0.62068965517241381</v>
      </c>
      <c r="AR149" s="24">
        <v>0.12413793103448276</v>
      </c>
      <c r="AS149" s="201" t="s">
        <v>338</v>
      </c>
    </row>
    <row r="150" spans="2:45" ht="11.25" x14ac:dyDescent="0.2">
      <c r="B150" s="6" t="s">
        <v>275</v>
      </c>
      <c r="C150" s="224">
        <v>17</v>
      </c>
      <c r="D150" s="233">
        <v>290</v>
      </c>
      <c r="E150" s="24">
        <v>-3.3333333333333333E-2</v>
      </c>
      <c r="F150" s="233">
        <v>260</v>
      </c>
      <c r="G150" s="233">
        <v>315</v>
      </c>
      <c r="H150" s="24">
        <v>0.16</v>
      </c>
      <c r="I150" s="24">
        <v>3.2000000000000001E-2</v>
      </c>
      <c r="J150" s="224">
        <v>42</v>
      </c>
      <c r="K150" s="233">
        <v>430</v>
      </c>
      <c r="L150" s="24">
        <v>0</v>
      </c>
      <c r="M150" s="233">
        <v>395</v>
      </c>
      <c r="N150" s="233">
        <v>480</v>
      </c>
      <c r="O150" s="24">
        <v>0.26470588235294118</v>
      </c>
      <c r="P150" s="24">
        <v>5.2941176470588235E-2</v>
      </c>
      <c r="Q150" s="224">
        <v>38</v>
      </c>
      <c r="R150" s="233">
        <v>535</v>
      </c>
      <c r="S150" s="24">
        <v>-2.7272727272727271E-2</v>
      </c>
      <c r="T150" s="233">
        <v>480</v>
      </c>
      <c r="U150" s="233">
        <v>595</v>
      </c>
      <c r="V150" s="24">
        <v>0.33750000000000002</v>
      </c>
      <c r="W150" s="24">
        <v>6.7500000000000004E-2</v>
      </c>
      <c r="X150" s="224">
        <v>16</v>
      </c>
      <c r="Y150" s="233">
        <v>435</v>
      </c>
      <c r="Z150" s="24">
        <v>-8.4210526315789472E-2</v>
      </c>
      <c r="AA150" s="233">
        <v>400</v>
      </c>
      <c r="AB150" s="233">
        <v>478</v>
      </c>
      <c r="AC150" s="24">
        <v>0.24285714285714285</v>
      </c>
      <c r="AD150" s="24">
        <v>4.8571428571428571E-2</v>
      </c>
      <c r="AE150" s="224">
        <v>186</v>
      </c>
      <c r="AF150" s="233">
        <v>530</v>
      </c>
      <c r="AG150" s="24">
        <v>-3.6363636363636362E-2</v>
      </c>
      <c r="AH150" s="233">
        <v>490</v>
      </c>
      <c r="AI150" s="233">
        <v>595</v>
      </c>
      <c r="AJ150" s="24">
        <v>0.32500000000000001</v>
      </c>
      <c r="AK150" s="24">
        <v>6.5000000000000002E-2</v>
      </c>
      <c r="AL150" s="224">
        <v>161</v>
      </c>
      <c r="AM150" s="233">
        <v>600</v>
      </c>
      <c r="AN150" s="24">
        <v>0</v>
      </c>
      <c r="AO150" s="233">
        <v>580</v>
      </c>
      <c r="AP150" s="233">
        <v>685</v>
      </c>
      <c r="AQ150" s="24">
        <v>0.25</v>
      </c>
      <c r="AR150" s="24">
        <v>0.05</v>
      </c>
      <c r="AS150" s="201" t="s">
        <v>338</v>
      </c>
    </row>
    <row r="151" spans="2:45" ht="11.25" x14ac:dyDescent="0.2">
      <c r="B151" s="6" t="s">
        <v>276</v>
      </c>
      <c r="C151" s="224" t="s">
        <v>41</v>
      </c>
      <c r="D151" s="233" t="s">
        <v>41</v>
      </c>
      <c r="E151" s="24" t="s">
        <v>41</v>
      </c>
      <c r="F151" s="233" t="s">
        <v>41</v>
      </c>
      <c r="G151" s="233" t="s">
        <v>41</v>
      </c>
      <c r="H151" s="24" t="s">
        <v>41</v>
      </c>
      <c r="I151" s="24" t="s">
        <v>41</v>
      </c>
      <c r="J151" s="224">
        <v>47</v>
      </c>
      <c r="K151" s="233">
        <v>320</v>
      </c>
      <c r="L151" s="24">
        <v>6.6666666666666666E-2</v>
      </c>
      <c r="M151" s="233">
        <v>285</v>
      </c>
      <c r="N151" s="233">
        <v>350</v>
      </c>
      <c r="O151" s="24">
        <v>0.56097560975609762</v>
      </c>
      <c r="P151" s="24">
        <v>0.11219512195121953</v>
      </c>
      <c r="Q151" s="224">
        <v>13</v>
      </c>
      <c r="R151" s="233">
        <v>450</v>
      </c>
      <c r="S151" s="24">
        <v>7.1428571428571425E-2</v>
      </c>
      <c r="T151" s="233">
        <v>400</v>
      </c>
      <c r="U151" s="233">
        <v>470</v>
      </c>
      <c r="V151" s="24">
        <v>0.55172413793103448</v>
      </c>
      <c r="W151" s="24">
        <v>0.1103448275862069</v>
      </c>
      <c r="X151" s="224">
        <v>32</v>
      </c>
      <c r="Y151" s="233">
        <v>360</v>
      </c>
      <c r="Z151" s="24">
        <v>2.8571428571428571E-2</v>
      </c>
      <c r="AA151" s="233">
        <v>325</v>
      </c>
      <c r="AB151" s="233">
        <v>390</v>
      </c>
      <c r="AC151" s="24">
        <v>0.51260504201680668</v>
      </c>
      <c r="AD151" s="24">
        <v>0.10252100840336134</v>
      </c>
      <c r="AE151" s="224">
        <v>164</v>
      </c>
      <c r="AF151" s="233">
        <v>410</v>
      </c>
      <c r="AG151" s="24">
        <v>6.4935064935064929E-2</v>
      </c>
      <c r="AH151" s="233">
        <v>370</v>
      </c>
      <c r="AI151" s="233">
        <v>440</v>
      </c>
      <c r="AJ151" s="24">
        <v>0.54716981132075471</v>
      </c>
      <c r="AK151" s="24">
        <v>0.10943396226415095</v>
      </c>
      <c r="AL151" s="224">
        <v>33</v>
      </c>
      <c r="AM151" s="233">
        <v>480</v>
      </c>
      <c r="AN151" s="24">
        <v>9.0909090909090912E-2</v>
      </c>
      <c r="AO151" s="233">
        <v>450</v>
      </c>
      <c r="AP151" s="233">
        <v>550</v>
      </c>
      <c r="AQ151" s="24">
        <v>0.54838709677419351</v>
      </c>
      <c r="AR151" s="24">
        <v>0.1096774193548387</v>
      </c>
      <c r="AS151" s="201" t="s">
        <v>338</v>
      </c>
    </row>
    <row r="152" spans="2:45" ht="11.25" x14ac:dyDescent="0.2">
      <c r="B152" s="6" t="s">
        <v>277</v>
      </c>
      <c r="C152" s="224">
        <v>44</v>
      </c>
      <c r="D152" s="233">
        <v>250</v>
      </c>
      <c r="E152" s="24">
        <v>4.1666666666666664E-2</v>
      </c>
      <c r="F152" s="233">
        <v>220</v>
      </c>
      <c r="G152" s="233">
        <v>275</v>
      </c>
      <c r="H152" s="24">
        <v>0.48809523809523808</v>
      </c>
      <c r="I152" s="24">
        <v>9.7619047619047619E-2</v>
      </c>
      <c r="J152" s="224">
        <v>150</v>
      </c>
      <c r="K152" s="233">
        <v>350</v>
      </c>
      <c r="L152" s="24">
        <v>6.0606060606060608E-2</v>
      </c>
      <c r="M152" s="233">
        <v>304</v>
      </c>
      <c r="N152" s="233">
        <v>390</v>
      </c>
      <c r="O152" s="24">
        <v>0.52173913043478259</v>
      </c>
      <c r="P152" s="24">
        <v>0.10434782608695652</v>
      </c>
      <c r="Q152" s="224">
        <v>52</v>
      </c>
      <c r="R152" s="233">
        <v>440</v>
      </c>
      <c r="S152" s="24">
        <v>7.3170731707317069E-2</v>
      </c>
      <c r="T152" s="233">
        <v>400</v>
      </c>
      <c r="U152" s="233">
        <v>480</v>
      </c>
      <c r="V152" s="24">
        <v>0.46666666666666667</v>
      </c>
      <c r="W152" s="24">
        <v>9.3333333333333338E-2</v>
      </c>
      <c r="X152" s="224">
        <v>57</v>
      </c>
      <c r="Y152" s="233">
        <v>370</v>
      </c>
      <c r="Z152" s="24">
        <v>5.7142857142857141E-2</v>
      </c>
      <c r="AA152" s="233">
        <v>340</v>
      </c>
      <c r="AB152" s="233">
        <v>410</v>
      </c>
      <c r="AC152" s="24">
        <v>0.51020408163265307</v>
      </c>
      <c r="AD152" s="24">
        <v>0.10204081632653061</v>
      </c>
      <c r="AE152" s="224">
        <v>261</v>
      </c>
      <c r="AF152" s="233">
        <v>420</v>
      </c>
      <c r="AG152" s="24">
        <v>0.05</v>
      </c>
      <c r="AH152" s="233">
        <v>380</v>
      </c>
      <c r="AI152" s="233">
        <v>450</v>
      </c>
      <c r="AJ152" s="24">
        <v>0.55555555555555558</v>
      </c>
      <c r="AK152" s="24">
        <v>0.11111111111111112</v>
      </c>
      <c r="AL152" s="224">
        <v>169</v>
      </c>
      <c r="AM152" s="233">
        <v>500</v>
      </c>
      <c r="AN152" s="24">
        <v>4.1666666666666664E-2</v>
      </c>
      <c r="AO152" s="233">
        <v>460</v>
      </c>
      <c r="AP152" s="233">
        <v>550</v>
      </c>
      <c r="AQ152" s="24">
        <v>0.42857142857142855</v>
      </c>
      <c r="AR152" s="24">
        <v>8.5714285714285715E-2</v>
      </c>
      <c r="AS152" s="201" t="s">
        <v>338</v>
      </c>
    </row>
    <row r="153" spans="2:45" ht="11.25" x14ac:dyDescent="0.2">
      <c r="B153" s="6" t="s">
        <v>278</v>
      </c>
      <c r="C153" s="224" t="s">
        <v>41</v>
      </c>
      <c r="D153" s="233" t="s">
        <v>41</v>
      </c>
      <c r="E153" s="24" t="s">
        <v>41</v>
      </c>
      <c r="F153" s="233" t="s">
        <v>41</v>
      </c>
      <c r="G153" s="233" t="s">
        <v>41</v>
      </c>
      <c r="H153" s="24" t="s">
        <v>41</v>
      </c>
      <c r="I153" s="24" t="s">
        <v>41</v>
      </c>
      <c r="J153" s="224">
        <v>37</v>
      </c>
      <c r="K153" s="233">
        <v>300</v>
      </c>
      <c r="L153" s="24">
        <v>0</v>
      </c>
      <c r="M153" s="233">
        <v>270</v>
      </c>
      <c r="N153" s="233">
        <v>350</v>
      </c>
      <c r="O153" s="24">
        <v>0.33333333333333331</v>
      </c>
      <c r="P153" s="24">
        <v>6.6666666666666666E-2</v>
      </c>
      <c r="Q153" s="224" t="s">
        <v>41</v>
      </c>
      <c r="R153" s="233" t="s">
        <v>41</v>
      </c>
      <c r="S153" s="24" t="s">
        <v>41</v>
      </c>
      <c r="T153" s="233" t="s">
        <v>41</v>
      </c>
      <c r="U153" s="233" t="s">
        <v>41</v>
      </c>
      <c r="V153" s="24" t="s">
        <v>41</v>
      </c>
      <c r="W153" s="24" t="s">
        <v>41</v>
      </c>
      <c r="X153" s="224">
        <v>15</v>
      </c>
      <c r="Y153" s="233">
        <v>370</v>
      </c>
      <c r="Z153" s="24">
        <v>2.7777777777777776E-2</v>
      </c>
      <c r="AA153" s="233">
        <v>350</v>
      </c>
      <c r="AB153" s="233">
        <v>390</v>
      </c>
      <c r="AC153" s="24">
        <v>0.42307692307692307</v>
      </c>
      <c r="AD153" s="24">
        <v>8.461538461538462E-2</v>
      </c>
      <c r="AE153" s="224">
        <v>88</v>
      </c>
      <c r="AF153" s="233">
        <v>390</v>
      </c>
      <c r="AG153" s="24">
        <v>8.3333333333333329E-2</v>
      </c>
      <c r="AH153" s="233">
        <v>363</v>
      </c>
      <c r="AI153" s="233">
        <v>430</v>
      </c>
      <c r="AJ153" s="24">
        <v>0.39285714285714285</v>
      </c>
      <c r="AK153" s="24">
        <v>7.857142857142857E-2</v>
      </c>
      <c r="AL153" s="224">
        <v>32</v>
      </c>
      <c r="AM153" s="233">
        <v>500</v>
      </c>
      <c r="AN153" s="24">
        <v>0.13636363636363635</v>
      </c>
      <c r="AO153" s="233">
        <v>430</v>
      </c>
      <c r="AP153" s="233">
        <v>530</v>
      </c>
      <c r="AQ153" s="24">
        <v>0.42857142857142855</v>
      </c>
      <c r="AR153" s="24">
        <v>8.5714285714285715E-2</v>
      </c>
      <c r="AS153" s="201" t="s">
        <v>338</v>
      </c>
    </row>
    <row r="154" spans="2:45" ht="11.25" x14ac:dyDescent="0.2">
      <c r="B154" s="6" t="s">
        <v>279</v>
      </c>
      <c r="C154" s="224">
        <v>97</v>
      </c>
      <c r="D154" s="233">
        <v>250</v>
      </c>
      <c r="E154" s="24">
        <v>0.13636363636363635</v>
      </c>
      <c r="F154" s="233">
        <v>210</v>
      </c>
      <c r="G154" s="233">
        <v>290</v>
      </c>
      <c r="H154" s="24">
        <v>0.47058823529411764</v>
      </c>
      <c r="I154" s="24">
        <v>9.4117647058823528E-2</v>
      </c>
      <c r="J154" s="224">
        <v>279</v>
      </c>
      <c r="K154" s="233">
        <v>320</v>
      </c>
      <c r="L154" s="24">
        <v>0.10344827586206896</v>
      </c>
      <c r="M154" s="233">
        <v>280</v>
      </c>
      <c r="N154" s="233">
        <v>350</v>
      </c>
      <c r="O154" s="24">
        <v>0.39130434782608697</v>
      </c>
      <c r="P154" s="24">
        <v>7.8260869565217397E-2</v>
      </c>
      <c r="Q154" s="224">
        <v>87</v>
      </c>
      <c r="R154" s="233">
        <v>423</v>
      </c>
      <c r="S154" s="24">
        <v>9.8701298701298706E-2</v>
      </c>
      <c r="T154" s="233">
        <v>380</v>
      </c>
      <c r="U154" s="233">
        <v>480</v>
      </c>
      <c r="V154" s="24">
        <v>0.34285714285714286</v>
      </c>
      <c r="W154" s="24">
        <v>6.8571428571428575E-2</v>
      </c>
      <c r="X154" s="224">
        <v>82</v>
      </c>
      <c r="Y154" s="233">
        <v>340</v>
      </c>
      <c r="Z154" s="24">
        <v>0.13333333333333333</v>
      </c>
      <c r="AA154" s="233">
        <v>300</v>
      </c>
      <c r="AB154" s="233">
        <v>360</v>
      </c>
      <c r="AC154" s="24">
        <v>0.36</v>
      </c>
      <c r="AD154" s="24">
        <v>7.1999999999999995E-2</v>
      </c>
      <c r="AE154" s="224">
        <v>506</v>
      </c>
      <c r="AF154" s="233">
        <v>420</v>
      </c>
      <c r="AG154" s="24">
        <v>0.10526315789473684</v>
      </c>
      <c r="AH154" s="233">
        <v>370</v>
      </c>
      <c r="AI154" s="233">
        <v>460</v>
      </c>
      <c r="AJ154" s="24">
        <v>0.4</v>
      </c>
      <c r="AK154" s="24">
        <v>0.08</v>
      </c>
      <c r="AL154" s="224">
        <v>181</v>
      </c>
      <c r="AM154" s="233">
        <v>540</v>
      </c>
      <c r="AN154" s="24">
        <v>0.125</v>
      </c>
      <c r="AO154" s="233">
        <v>460</v>
      </c>
      <c r="AP154" s="233">
        <v>600</v>
      </c>
      <c r="AQ154" s="24">
        <v>0.42105263157894735</v>
      </c>
      <c r="AR154" s="24">
        <v>8.4210526315789472E-2</v>
      </c>
      <c r="AS154" s="201" t="s">
        <v>338</v>
      </c>
    </row>
    <row r="155" spans="2:45" ht="11.25" x14ac:dyDescent="0.2">
      <c r="B155" s="6" t="s">
        <v>3</v>
      </c>
      <c r="C155" s="224">
        <v>49</v>
      </c>
      <c r="D155" s="233">
        <v>200</v>
      </c>
      <c r="E155" s="24">
        <v>0.17647058823529413</v>
      </c>
      <c r="F155" s="233">
        <v>170</v>
      </c>
      <c r="G155" s="233">
        <v>220</v>
      </c>
      <c r="H155" s="24">
        <v>0.33333333333333331</v>
      </c>
      <c r="I155" s="24">
        <v>6.6666666666666666E-2</v>
      </c>
      <c r="J155" s="224">
        <v>82</v>
      </c>
      <c r="K155" s="233">
        <v>315</v>
      </c>
      <c r="L155" s="24">
        <v>0.125</v>
      </c>
      <c r="M155" s="233">
        <v>280</v>
      </c>
      <c r="N155" s="233">
        <v>350</v>
      </c>
      <c r="O155" s="24">
        <v>0.36956521739130432</v>
      </c>
      <c r="P155" s="24">
        <v>7.3913043478260859E-2</v>
      </c>
      <c r="Q155" s="224">
        <v>13</v>
      </c>
      <c r="R155" s="233">
        <v>440</v>
      </c>
      <c r="S155" s="24">
        <v>0.25714285714285712</v>
      </c>
      <c r="T155" s="233">
        <v>360</v>
      </c>
      <c r="U155" s="233">
        <v>480</v>
      </c>
      <c r="V155" s="24">
        <v>0.35384615384615387</v>
      </c>
      <c r="W155" s="24">
        <v>7.0769230769230779E-2</v>
      </c>
      <c r="X155" s="224">
        <v>13</v>
      </c>
      <c r="Y155" s="233">
        <v>310</v>
      </c>
      <c r="Z155" s="24">
        <v>3.3333333333333333E-2</v>
      </c>
      <c r="AA155" s="233">
        <v>280</v>
      </c>
      <c r="AB155" s="233">
        <v>330</v>
      </c>
      <c r="AC155" s="24">
        <v>0.37777777777777777</v>
      </c>
      <c r="AD155" s="24">
        <v>7.5555555555555556E-2</v>
      </c>
      <c r="AE155" s="224">
        <v>112</v>
      </c>
      <c r="AF155" s="233">
        <v>390</v>
      </c>
      <c r="AG155" s="24">
        <v>0.11428571428571428</v>
      </c>
      <c r="AH155" s="233">
        <v>350</v>
      </c>
      <c r="AI155" s="233">
        <v>445</v>
      </c>
      <c r="AJ155" s="24">
        <v>0.39285714285714285</v>
      </c>
      <c r="AK155" s="24">
        <v>7.857142857142857E-2</v>
      </c>
      <c r="AL155" s="224">
        <v>40</v>
      </c>
      <c r="AM155" s="233">
        <v>450</v>
      </c>
      <c r="AN155" s="24">
        <v>0</v>
      </c>
      <c r="AO155" s="233">
        <v>410</v>
      </c>
      <c r="AP155" s="233">
        <v>538</v>
      </c>
      <c r="AQ155" s="24">
        <v>0.2857142857142857</v>
      </c>
      <c r="AR155" s="24">
        <v>5.7142857142857141E-2</v>
      </c>
      <c r="AS155" s="201" t="s">
        <v>338</v>
      </c>
    </row>
    <row r="156" spans="2:45" ht="11.25" x14ac:dyDescent="0.2">
      <c r="B156" s="6" t="s">
        <v>280</v>
      </c>
      <c r="C156" s="224">
        <v>17</v>
      </c>
      <c r="D156" s="233">
        <v>320</v>
      </c>
      <c r="E156" s="24">
        <v>0</v>
      </c>
      <c r="F156" s="233">
        <v>310</v>
      </c>
      <c r="G156" s="233">
        <v>350</v>
      </c>
      <c r="H156" s="24">
        <v>6.6666666666666666E-2</v>
      </c>
      <c r="I156" s="24">
        <v>1.3333333333333332E-2</v>
      </c>
      <c r="J156" s="224">
        <v>23</v>
      </c>
      <c r="K156" s="233">
        <v>490</v>
      </c>
      <c r="L156" s="24">
        <v>8.8888888888888892E-2</v>
      </c>
      <c r="M156" s="233">
        <v>450</v>
      </c>
      <c r="N156" s="233">
        <v>550</v>
      </c>
      <c r="O156" s="24">
        <v>0.38810198300283288</v>
      </c>
      <c r="P156" s="24">
        <v>7.7620396600566577E-2</v>
      </c>
      <c r="Q156" s="224">
        <v>31</v>
      </c>
      <c r="R156" s="233">
        <v>590</v>
      </c>
      <c r="S156" s="24">
        <v>5.3571428571428568E-2</v>
      </c>
      <c r="T156" s="233">
        <v>550</v>
      </c>
      <c r="U156" s="233">
        <v>630</v>
      </c>
      <c r="V156" s="24">
        <v>0.28260869565217389</v>
      </c>
      <c r="W156" s="24">
        <v>5.6521739130434775E-2</v>
      </c>
      <c r="X156" s="224">
        <v>31</v>
      </c>
      <c r="Y156" s="233">
        <v>500</v>
      </c>
      <c r="Z156" s="24">
        <v>0</v>
      </c>
      <c r="AA156" s="233">
        <v>450</v>
      </c>
      <c r="AB156" s="233">
        <v>550</v>
      </c>
      <c r="AC156" s="24">
        <v>0.26582278481012656</v>
      </c>
      <c r="AD156" s="24">
        <v>5.3164556962025308E-2</v>
      </c>
      <c r="AE156" s="224">
        <v>196</v>
      </c>
      <c r="AF156" s="233">
        <v>605</v>
      </c>
      <c r="AG156" s="24">
        <v>1.680672268907563E-2</v>
      </c>
      <c r="AH156" s="233">
        <v>563</v>
      </c>
      <c r="AI156" s="233">
        <v>675</v>
      </c>
      <c r="AJ156" s="24">
        <v>0.26041666666666669</v>
      </c>
      <c r="AK156" s="24">
        <v>5.2083333333333336E-2</v>
      </c>
      <c r="AL156" s="224">
        <v>215</v>
      </c>
      <c r="AM156" s="233">
        <v>680</v>
      </c>
      <c r="AN156" s="24">
        <v>1.4925373134328358E-2</v>
      </c>
      <c r="AO156" s="233">
        <v>635</v>
      </c>
      <c r="AP156" s="233">
        <v>750</v>
      </c>
      <c r="AQ156" s="24">
        <v>0.23636363636363636</v>
      </c>
      <c r="AR156" s="24">
        <v>4.7272727272727272E-2</v>
      </c>
      <c r="AS156" s="201" t="s">
        <v>338</v>
      </c>
    </row>
    <row r="157" spans="2:45" ht="11.25" x14ac:dyDescent="0.2">
      <c r="B157" s="6" t="s">
        <v>281</v>
      </c>
      <c r="C157" s="224">
        <v>84</v>
      </c>
      <c r="D157" s="233">
        <v>273</v>
      </c>
      <c r="E157" s="24">
        <v>9.1999999999999998E-2</v>
      </c>
      <c r="F157" s="233">
        <v>250</v>
      </c>
      <c r="G157" s="233">
        <v>290</v>
      </c>
      <c r="H157" s="24">
        <v>0.51666666666666672</v>
      </c>
      <c r="I157" s="24">
        <v>0.10333333333333335</v>
      </c>
      <c r="J157" s="224">
        <v>139</v>
      </c>
      <c r="K157" s="233">
        <v>330</v>
      </c>
      <c r="L157" s="24">
        <v>3.125E-2</v>
      </c>
      <c r="M157" s="233">
        <v>300</v>
      </c>
      <c r="N157" s="233">
        <v>360</v>
      </c>
      <c r="O157" s="24">
        <v>0.40425531914893614</v>
      </c>
      <c r="P157" s="24">
        <v>8.0851063829787226E-2</v>
      </c>
      <c r="Q157" s="224">
        <v>31</v>
      </c>
      <c r="R157" s="233">
        <v>400</v>
      </c>
      <c r="S157" s="24">
        <v>2.564102564102564E-2</v>
      </c>
      <c r="T157" s="233">
        <v>375</v>
      </c>
      <c r="U157" s="233">
        <v>450</v>
      </c>
      <c r="V157" s="24">
        <v>0.29032258064516131</v>
      </c>
      <c r="W157" s="24">
        <v>5.8064516129032261E-2</v>
      </c>
      <c r="X157" s="224">
        <v>41</v>
      </c>
      <c r="Y157" s="233">
        <v>350</v>
      </c>
      <c r="Z157" s="24">
        <v>0</v>
      </c>
      <c r="AA157" s="233">
        <v>340</v>
      </c>
      <c r="AB157" s="233">
        <v>370</v>
      </c>
      <c r="AC157" s="24">
        <v>0.34615384615384615</v>
      </c>
      <c r="AD157" s="24">
        <v>6.9230769230769235E-2</v>
      </c>
      <c r="AE157" s="224">
        <v>385</v>
      </c>
      <c r="AF157" s="233">
        <v>415</v>
      </c>
      <c r="AG157" s="24">
        <v>6.4102564102564097E-2</v>
      </c>
      <c r="AH157" s="233">
        <v>370</v>
      </c>
      <c r="AI157" s="233">
        <v>450</v>
      </c>
      <c r="AJ157" s="24">
        <v>0.41638225255972694</v>
      </c>
      <c r="AK157" s="24">
        <v>8.3276450511945391E-2</v>
      </c>
      <c r="AL157" s="224">
        <v>160</v>
      </c>
      <c r="AM157" s="233">
        <v>520</v>
      </c>
      <c r="AN157" s="24">
        <v>8.3333333333333329E-2</v>
      </c>
      <c r="AO157" s="233">
        <v>480</v>
      </c>
      <c r="AP157" s="233">
        <v>550</v>
      </c>
      <c r="AQ157" s="24">
        <v>0.36842105263157893</v>
      </c>
      <c r="AR157" s="24">
        <v>7.3684210526315783E-2</v>
      </c>
      <c r="AS157" s="201" t="s">
        <v>338</v>
      </c>
    </row>
    <row r="158" spans="2:45" ht="11.25" x14ac:dyDescent="0.2">
      <c r="B158" s="6" t="s">
        <v>4</v>
      </c>
      <c r="C158" s="224">
        <v>61</v>
      </c>
      <c r="D158" s="233">
        <v>230</v>
      </c>
      <c r="E158" s="24">
        <v>4.5454545454545456E-2</v>
      </c>
      <c r="F158" s="233">
        <v>200</v>
      </c>
      <c r="G158" s="233">
        <v>265</v>
      </c>
      <c r="H158" s="24">
        <v>0.24324324324324326</v>
      </c>
      <c r="I158" s="24">
        <v>4.8648648648648651E-2</v>
      </c>
      <c r="J158" s="224">
        <v>106</v>
      </c>
      <c r="K158" s="233">
        <v>300</v>
      </c>
      <c r="L158" s="24">
        <v>0</v>
      </c>
      <c r="M158" s="233">
        <v>280</v>
      </c>
      <c r="N158" s="233">
        <v>350</v>
      </c>
      <c r="O158" s="24">
        <v>0.30434782608695654</v>
      </c>
      <c r="P158" s="24">
        <v>6.0869565217391307E-2</v>
      </c>
      <c r="Q158" s="224">
        <v>23</v>
      </c>
      <c r="R158" s="233">
        <v>400</v>
      </c>
      <c r="S158" s="24">
        <v>2.564102564102564E-2</v>
      </c>
      <c r="T158" s="233">
        <v>360</v>
      </c>
      <c r="U158" s="233">
        <v>510</v>
      </c>
      <c r="V158" s="24">
        <v>0.33333333333333331</v>
      </c>
      <c r="W158" s="24">
        <v>6.6666666666666666E-2</v>
      </c>
      <c r="X158" s="224">
        <v>35</v>
      </c>
      <c r="Y158" s="233">
        <v>350</v>
      </c>
      <c r="Z158" s="24">
        <v>0</v>
      </c>
      <c r="AA158" s="233">
        <v>340</v>
      </c>
      <c r="AB158" s="233">
        <v>380</v>
      </c>
      <c r="AC158" s="24">
        <v>0.4</v>
      </c>
      <c r="AD158" s="24">
        <v>0.08</v>
      </c>
      <c r="AE158" s="224">
        <v>253</v>
      </c>
      <c r="AF158" s="233">
        <v>420</v>
      </c>
      <c r="AG158" s="24">
        <v>0</v>
      </c>
      <c r="AH158" s="233">
        <v>390</v>
      </c>
      <c r="AI158" s="233">
        <v>460</v>
      </c>
      <c r="AJ158" s="24">
        <v>0.4</v>
      </c>
      <c r="AK158" s="24">
        <v>0.08</v>
      </c>
      <c r="AL158" s="224">
        <v>85</v>
      </c>
      <c r="AM158" s="233">
        <v>500</v>
      </c>
      <c r="AN158" s="24">
        <v>1.0101010101010102E-2</v>
      </c>
      <c r="AO158" s="233">
        <v>460</v>
      </c>
      <c r="AP158" s="233">
        <v>550</v>
      </c>
      <c r="AQ158" s="24">
        <v>0.35135135135135137</v>
      </c>
      <c r="AR158" s="24">
        <v>7.0270270270270274E-2</v>
      </c>
      <c r="AS158" s="201" t="s">
        <v>338</v>
      </c>
    </row>
    <row r="159" spans="2:45" ht="11.25" x14ac:dyDescent="0.2">
      <c r="B159" s="6" t="s">
        <v>282</v>
      </c>
      <c r="C159" s="224">
        <v>10</v>
      </c>
      <c r="D159" s="233">
        <v>260</v>
      </c>
      <c r="E159" s="24">
        <v>8.3333333333333329E-2</v>
      </c>
      <c r="F159" s="233">
        <v>240</v>
      </c>
      <c r="G159" s="233">
        <v>295</v>
      </c>
      <c r="H159" s="24">
        <v>0.36842105263157893</v>
      </c>
      <c r="I159" s="24">
        <v>7.3684210526315783E-2</v>
      </c>
      <c r="J159" s="224">
        <v>65</v>
      </c>
      <c r="K159" s="233">
        <v>350</v>
      </c>
      <c r="L159" s="24">
        <v>6.0606060606060608E-2</v>
      </c>
      <c r="M159" s="233">
        <v>340</v>
      </c>
      <c r="N159" s="233">
        <v>380</v>
      </c>
      <c r="O159" s="24">
        <v>0.29629629629629628</v>
      </c>
      <c r="P159" s="24">
        <v>5.9259259259259255E-2</v>
      </c>
      <c r="Q159" s="224">
        <v>23</v>
      </c>
      <c r="R159" s="233">
        <v>399</v>
      </c>
      <c r="S159" s="24">
        <v>7.8378378378378383E-2</v>
      </c>
      <c r="T159" s="233">
        <v>370</v>
      </c>
      <c r="U159" s="233">
        <v>410</v>
      </c>
      <c r="V159" s="24">
        <v>0.24687500000000001</v>
      </c>
      <c r="W159" s="24">
        <v>4.9375000000000002E-2</v>
      </c>
      <c r="X159" s="224">
        <v>25</v>
      </c>
      <c r="Y159" s="233">
        <v>370</v>
      </c>
      <c r="Z159" s="24">
        <v>2.7777777777777776E-2</v>
      </c>
      <c r="AA159" s="233">
        <v>350</v>
      </c>
      <c r="AB159" s="233">
        <v>395</v>
      </c>
      <c r="AC159" s="24">
        <v>0.30742049469964666</v>
      </c>
      <c r="AD159" s="24">
        <v>6.148409893992933E-2</v>
      </c>
      <c r="AE159" s="224">
        <v>166</v>
      </c>
      <c r="AF159" s="233">
        <v>440</v>
      </c>
      <c r="AG159" s="24">
        <v>0.1</v>
      </c>
      <c r="AH159" s="233">
        <v>400</v>
      </c>
      <c r="AI159" s="233">
        <v>470</v>
      </c>
      <c r="AJ159" s="24">
        <v>0.33333333333333331</v>
      </c>
      <c r="AK159" s="24">
        <v>6.6666666666666666E-2</v>
      </c>
      <c r="AL159" s="224">
        <v>239</v>
      </c>
      <c r="AM159" s="233">
        <v>510</v>
      </c>
      <c r="AN159" s="24">
        <v>6.25E-2</v>
      </c>
      <c r="AO159" s="233">
        <v>485</v>
      </c>
      <c r="AP159" s="233">
        <v>550</v>
      </c>
      <c r="AQ159" s="24">
        <v>0.24390243902439024</v>
      </c>
      <c r="AR159" s="24">
        <v>4.878048780487805E-2</v>
      </c>
      <c r="AS159" s="201" t="s">
        <v>338</v>
      </c>
    </row>
    <row r="160" spans="2:45" ht="11.25" x14ac:dyDescent="0.2">
      <c r="B160" s="6" t="s">
        <v>5</v>
      </c>
      <c r="C160" s="224">
        <v>44</v>
      </c>
      <c r="D160" s="233">
        <v>300</v>
      </c>
      <c r="E160" s="24">
        <v>0.22448979591836735</v>
      </c>
      <c r="F160" s="233">
        <v>240</v>
      </c>
      <c r="G160" s="233">
        <v>366</v>
      </c>
      <c r="H160" s="24">
        <v>0.5</v>
      </c>
      <c r="I160" s="24">
        <v>0.1</v>
      </c>
      <c r="J160" s="224">
        <v>207</v>
      </c>
      <c r="K160" s="233">
        <v>380</v>
      </c>
      <c r="L160" s="24">
        <v>0.11764705882352941</v>
      </c>
      <c r="M160" s="233">
        <v>340</v>
      </c>
      <c r="N160" s="233">
        <v>410</v>
      </c>
      <c r="O160" s="24">
        <v>0.52</v>
      </c>
      <c r="P160" s="24">
        <v>0.10400000000000001</v>
      </c>
      <c r="Q160" s="224">
        <v>43</v>
      </c>
      <c r="R160" s="233">
        <v>470</v>
      </c>
      <c r="S160" s="24">
        <v>4.4444444444444446E-2</v>
      </c>
      <c r="T160" s="233">
        <v>430</v>
      </c>
      <c r="U160" s="233">
        <v>510</v>
      </c>
      <c r="V160" s="24">
        <v>0.38235294117647056</v>
      </c>
      <c r="W160" s="24">
        <v>7.647058823529411E-2</v>
      </c>
      <c r="X160" s="224">
        <v>85</v>
      </c>
      <c r="Y160" s="233">
        <v>400</v>
      </c>
      <c r="Z160" s="24">
        <v>1.2658227848101266E-2</v>
      </c>
      <c r="AA160" s="233">
        <v>370</v>
      </c>
      <c r="AB160" s="233">
        <v>450</v>
      </c>
      <c r="AC160" s="24">
        <v>0.3888888888888889</v>
      </c>
      <c r="AD160" s="24">
        <v>7.7777777777777779E-2</v>
      </c>
      <c r="AE160" s="224">
        <v>295</v>
      </c>
      <c r="AF160" s="233">
        <v>500</v>
      </c>
      <c r="AG160" s="24">
        <v>0.1111111111111111</v>
      </c>
      <c r="AH160" s="233">
        <v>450</v>
      </c>
      <c r="AI160" s="233">
        <v>550</v>
      </c>
      <c r="AJ160" s="24">
        <v>0.47058823529411764</v>
      </c>
      <c r="AK160" s="24">
        <v>9.4117647058823528E-2</v>
      </c>
      <c r="AL160" s="224">
        <v>118</v>
      </c>
      <c r="AM160" s="233">
        <v>600</v>
      </c>
      <c r="AN160" s="24">
        <v>0.15384615384615385</v>
      </c>
      <c r="AO160" s="233">
        <v>550</v>
      </c>
      <c r="AP160" s="233">
        <v>650</v>
      </c>
      <c r="AQ160" s="24">
        <v>0.46341463414634149</v>
      </c>
      <c r="AR160" s="24">
        <v>9.2682926829268292E-2</v>
      </c>
      <c r="AS160" s="201" t="s">
        <v>338</v>
      </c>
    </row>
    <row r="161" spans="2:45" ht="11.25" x14ac:dyDescent="0.2">
      <c r="B161" s="6" t="s">
        <v>6</v>
      </c>
      <c r="C161" s="224">
        <v>41</v>
      </c>
      <c r="D161" s="233">
        <v>250</v>
      </c>
      <c r="E161" s="24">
        <v>8.6956521739130432E-2</v>
      </c>
      <c r="F161" s="233">
        <v>250</v>
      </c>
      <c r="G161" s="233">
        <v>280</v>
      </c>
      <c r="H161" s="24">
        <v>0.42857142857142855</v>
      </c>
      <c r="I161" s="24">
        <v>8.5714285714285715E-2</v>
      </c>
      <c r="J161" s="224">
        <v>212</v>
      </c>
      <c r="K161" s="233">
        <v>330</v>
      </c>
      <c r="L161" s="24">
        <v>3.125E-2</v>
      </c>
      <c r="M161" s="233">
        <v>300</v>
      </c>
      <c r="N161" s="233">
        <v>350</v>
      </c>
      <c r="O161" s="24">
        <v>0.40425531914893614</v>
      </c>
      <c r="P161" s="24">
        <v>8.0851063829787226E-2</v>
      </c>
      <c r="Q161" s="224">
        <v>62</v>
      </c>
      <c r="R161" s="233">
        <v>400</v>
      </c>
      <c r="S161" s="24">
        <v>5.2631578947368418E-2</v>
      </c>
      <c r="T161" s="233">
        <v>360</v>
      </c>
      <c r="U161" s="233">
        <v>430</v>
      </c>
      <c r="V161" s="24">
        <v>0.33333333333333331</v>
      </c>
      <c r="W161" s="24">
        <v>6.6666666666666666E-2</v>
      </c>
      <c r="X161" s="224">
        <v>47</v>
      </c>
      <c r="Y161" s="233">
        <v>370</v>
      </c>
      <c r="Z161" s="24">
        <v>3.3519553072625698E-2</v>
      </c>
      <c r="AA161" s="233">
        <v>350</v>
      </c>
      <c r="AB161" s="233">
        <v>390</v>
      </c>
      <c r="AC161" s="24">
        <v>0.34545454545454546</v>
      </c>
      <c r="AD161" s="24">
        <v>6.9090909090909092E-2</v>
      </c>
      <c r="AE161" s="224">
        <v>428</v>
      </c>
      <c r="AF161" s="233">
        <v>440</v>
      </c>
      <c r="AG161" s="24">
        <v>4.7619047619047616E-2</v>
      </c>
      <c r="AH161" s="233">
        <v>410</v>
      </c>
      <c r="AI161" s="233">
        <v>470</v>
      </c>
      <c r="AJ161" s="24">
        <v>0.375</v>
      </c>
      <c r="AK161" s="24">
        <v>7.4999999999999997E-2</v>
      </c>
      <c r="AL161" s="224">
        <v>270</v>
      </c>
      <c r="AM161" s="233">
        <v>530</v>
      </c>
      <c r="AN161" s="24">
        <v>0.10416666666666667</v>
      </c>
      <c r="AO161" s="233">
        <v>500</v>
      </c>
      <c r="AP161" s="233">
        <v>560</v>
      </c>
      <c r="AQ161" s="24">
        <v>0.35897435897435898</v>
      </c>
      <c r="AR161" s="24">
        <v>7.179487179487179E-2</v>
      </c>
      <c r="AS161" s="201" t="s">
        <v>338</v>
      </c>
    </row>
    <row r="162" spans="2:45" s="23" customFormat="1" ht="11.25" x14ac:dyDescent="0.2">
      <c r="B162" s="23" t="s">
        <v>37</v>
      </c>
      <c r="C162" s="234">
        <v>750</v>
      </c>
      <c r="D162" s="235">
        <v>250</v>
      </c>
      <c r="E162" s="179">
        <v>8.6956521739130432E-2</v>
      </c>
      <c r="F162" s="235">
        <v>220</v>
      </c>
      <c r="G162" s="235">
        <v>290</v>
      </c>
      <c r="H162" s="179">
        <v>0.47058823529411764</v>
      </c>
      <c r="I162" s="179">
        <v>9.4117647058823528E-2</v>
      </c>
      <c r="J162" s="234">
        <v>2191</v>
      </c>
      <c r="K162" s="235">
        <v>320</v>
      </c>
      <c r="L162" s="179">
        <v>6.6666666666666666E-2</v>
      </c>
      <c r="M162" s="235">
        <v>285</v>
      </c>
      <c r="N162" s="235">
        <v>360</v>
      </c>
      <c r="O162" s="179">
        <v>0.39130434782608697</v>
      </c>
      <c r="P162" s="179">
        <v>7.8260869565217397E-2</v>
      </c>
      <c r="Q162" s="234">
        <v>598</v>
      </c>
      <c r="R162" s="235">
        <v>410</v>
      </c>
      <c r="S162" s="179">
        <v>3.7974683544303799E-2</v>
      </c>
      <c r="T162" s="235">
        <v>375</v>
      </c>
      <c r="U162" s="235">
        <v>480</v>
      </c>
      <c r="V162" s="179">
        <v>0.30158730158730157</v>
      </c>
      <c r="W162" s="179">
        <v>6.0317460317460311E-2</v>
      </c>
      <c r="X162" s="234">
        <v>882</v>
      </c>
      <c r="Y162" s="235">
        <v>350</v>
      </c>
      <c r="Z162" s="179">
        <v>2.9411764705882353E-2</v>
      </c>
      <c r="AA162" s="235">
        <v>310</v>
      </c>
      <c r="AB162" s="235">
        <v>390</v>
      </c>
      <c r="AC162" s="179">
        <v>0.4</v>
      </c>
      <c r="AD162" s="179">
        <v>0.08</v>
      </c>
      <c r="AE162" s="234">
        <v>4792</v>
      </c>
      <c r="AF162" s="235">
        <v>420</v>
      </c>
      <c r="AG162" s="179">
        <v>0.05</v>
      </c>
      <c r="AH162" s="235">
        <v>380</v>
      </c>
      <c r="AI162" s="235">
        <v>475</v>
      </c>
      <c r="AJ162" s="179">
        <v>0.4</v>
      </c>
      <c r="AK162" s="179">
        <v>0.08</v>
      </c>
      <c r="AL162" s="234">
        <v>2304</v>
      </c>
      <c r="AM162" s="235">
        <v>530</v>
      </c>
      <c r="AN162" s="179">
        <v>8.1632653061224483E-2</v>
      </c>
      <c r="AO162" s="235">
        <v>480</v>
      </c>
      <c r="AP162" s="235">
        <v>600</v>
      </c>
      <c r="AQ162" s="179">
        <v>0.35897435897435898</v>
      </c>
      <c r="AR162" s="179">
        <v>7.179487179487179E-2</v>
      </c>
    </row>
  </sheetData>
  <hyperlinks>
    <hyperlink ref="K1" location="Contents!A1" display="Contents page" xr:uid="{00000000-0004-0000-17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ColWidth="9.140625" defaultRowHeight="12" outlineLevelCol="2" x14ac:dyDescent="0.2"/>
  <cols>
    <col min="1" max="1" width="27" style="34" customWidth="1"/>
    <col min="2" max="2" width="8.85546875" style="33" customWidth="1"/>
    <col min="3" max="4" width="8.85546875" style="34" customWidth="1"/>
    <col min="5" max="5" width="8.85546875" style="33" customWidth="1"/>
    <col min="6" max="7" width="8.85546875" style="34" customWidth="1"/>
    <col min="8" max="8" width="8.85546875" style="33" customWidth="1" outlineLevel="1" collapsed="1"/>
    <col min="9" max="10" width="8.85546875" style="34" customWidth="1" outlineLevel="2"/>
    <col min="11" max="11" width="8.85546875" style="33" customWidth="1"/>
    <col min="12" max="13" width="8.85546875" style="34" customWidth="1"/>
    <col min="14" max="14" width="8.85546875" style="33" customWidth="1" collapsed="1"/>
    <col min="15" max="16" width="8.85546875" style="34" customWidth="1"/>
    <col min="17" max="17" width="8.85546875" style="33" customWidth="1" outlineLevel="1" collapsed="1"/>
    <col min="18" max="19" width="8.85546875" style="34" customWidth="1" outlineLevel="2"/>
    <col min="20" max="20" width="9.140625" style="34" customWidth="1"/>
    <col min="21" max="21" width="15" style="34" customWidth="1"/>
    <col min="22" max="16384" width="9.140625" style="34"/>
  </cols>
  <sheetData>
    <row r="1" spans="1:21" ht="30" customHeight="1" x14ac:dyDescent="0.2">
      <c r="A1" s="187" t="s">
        <v>426</v>
      </c>
      <c r="U1" s="180" t="s">
        <v>359</v>
      </c>
    </row>
    <row r="2" spans="1:21" x14ac:dyDescent="0.2">
      <c r="A2" s="35"/>
      <c r="B2" s="243" t="s">
        <v>31</v>
      </c>
      <c r="C2" s="243"/>
      <c r="D2" s="243"/>
      <c r="E2" s="243" t="s">
        <v>32</v>
      </c>
      <c r="F2" s="243"/>
      <c r="G2" s="243"/>
      <c r="H2" s="243" t="s">
        <v>33</v>
      </c>
      <c r="I2" s="243"/>
      <c r="J2" s="243"/>
      <c r="K2" s="243" t="s">
        <v>34</v>
      </c>
      <c r="L2" s="243"/>
      <c r="M2" s="243"/>
      <c r="N2" s="243" t="s">
        <v>35</v>
      </c>
      <c r="O2" s="243"/>
      <c r="P2" s="243"/>
      <c r="Q2" s="243" t="s">
        <v>36</v>
      </c>
      <c r="R2" s="243"/>
      <c r="S2" s="243"/>
    </row>
    <row r="3" spans="1:21" x14ac:dyDescent="0.2">
      <c r="A3" s="36" t="s">
        <v>38</v>
      </c>
      <c r="B3" s="36" t="s">
        <v>7</v>
      </c>
      <c r="C3" s="36" t="s">
        <v>13</v>
      </c>
      <c r="D3" s="36" t="s">
        <v>129</v>
      </c>
      <c r="E3" s="36" t="s">
        <v>7</v>
      </c>
      <c r="F3" s="36" t="s">
        <v>13</v>
      </c>
      <c r="G3" s="36" t="s">
        <v>129</v>
      </c>
      <c r="H3" s="36" t="s">
        <v>7</v>
      </c>
      <c r="I3" s="36" t="s">
        <v>13</v>
      </c>
      <c r="J3" s="36" t="s">
        <v>129</v>
      </c>
      <c r="K3" s="36" t="s">
        <v>7</v>
      </c>
      <c r="L3" s="36" t="s">
        <v>13</v>
      </c>
      <c r="M3" s="36" t="s">
        <v>129</v>
      </c>
      <c r="N3" s="36" t="s">
        <v>7</v>
      </c>
      <c r="O3" s="36" t="s">
        <v>13</v>
      </c>
      <c r="P3" s="36" t="s">
        <v>129</v>
      </c>
      <c r="Q3" s="36" t="s">
        <v>7</v>
      </c>
      <c r="R3" s="36" t="s">
        <v>13</v>
      </c>
      <c r="S3" s="36" t="s">
        <v>129</v>
      </c>
    </row>
    <row r="4" spans="1:21" x14ac:dyDescent="0.2">
      <c r="A4" s="34" t="s">
        <v>78</v>
      </c>
      <c r="B4" s="43" t="s">
        <v>41</v>
      </c>
      <c r="C4" s="44" t="s">
        <v>41</v>
      </c>
      <c r="D4" s="45" t="s">
        <v>41</v>
      </c>
      <c r="E4" s="43">
        <v>15</v>
      </c>
      <c r="F4" s="44">
        <v>360</v>
      </c>
      <c r="G4" s="45">
        <v>1.4084507042253521E-2</v>
      </c>
      <c r="H4" s="43" t="s">
        <v>41</v>
      </c>
      <c r="I4" s="44" t="s">
        <v>41</v>
      </c>
      <c r="J4" s="45" t="s">
        <v>41</v>
      </c>
      <c r="K4" s="43" t="s">
        <v>41</v>
      </c>
      <c r="L4" s="44" t="s">
        <v>41</v>
      </c>
      <c r="M4" s="45" t="s">
        <v>41</v>
      </c>
      <c r="N4" s="43">
        <v>24</v>
      </c>
      <c r="O4" s="44">
        <v>425</v>
      </c>
      <c r="P4" s="45">
        <v>6.25E-2</v>
      </c>
      <c r="Q4" s="43">
        <v>19</v>
      </c>
      <c r="R4" s="44">
        <v>500</v>
      </c>
      <c r="S4" s="45">
        <v>0</v>
      </c>
    </row>
    <row r="5" spans="1:21" x14ac:dyDescent="0.2">
      <c r="A5" s="34" t="s">
        <v>79</v>
      </c>
      <c r="B5" s="43" t="s">
        <v>41</v>
      </c>
      <c r="C5" s="44" t="s">
        <v>41</v>
      </c>
      <c r="D5" s="45" t="s">
        <v>41</v>
      </c>
      <c r="E5" s="43" t="s">
        <v>41</v>
      </c>
      <c r="F5" s="44" t="s">
        <v>41</v>
      </c>
      <c r="G5" s="45" t="s">
        <v>41</v>
      </c>
      <c r="H5" s="43" t="s">
        <v>41</v>
      </c>
      <c r="I5" s="44" t="s">
        <v>41</v>
      </c>
      <c r="J5" s="45" t="s">
        <v>41</v>
      </c>
      <c r="K5" s="43" t="s">
        <v>41</v>
      </c>
      <c r="L5" s="44" t="s">
        <v>41</v>
      </c>
      <c r="M5" s="45" t="s">
        <v>41</v>
      </c>
      <c r="N5" s="43">
        <v>14</v>
      </c>
      <c r="O5" s="44">
        <v>365</v>
      </c>
      <c r="P5" s="45">
        <v>-1.3513513513513514E-2</v>
      </c>
      <c r="Q5" s="43" t="s">
        <v>41</v>
      </c>
      <c r="R5" s="44" t="s">
        <v>41</v>
      </c>
      <c r="S5" s="45" t="s">
        <v>41</v>
      </c>
    </row>
    <row r="6" spans="1:21" x14ac:dyDescent="0.2">
      <c r="A6" s="34" t="s">
        <v>84</v>
      </c>
      <c r="B6" s="43" t="s">
        <v>41</v>
      </c>
      <c r="C6" s="44" t="s">
        <v>41</v>
      </c>
      <c r="D6" s="45" t="s">
        <v>41</v>
      </c>
      <c r="E6" s="43">
        <v>16</v>
      </c>
      <c r="F6" s="44">
        <v>300</v>
      </c>
      <c r="G6" s="45">
        <v>0</v>
      </c>
      <c r="H6" s="43" t="s">
        <v>41</v>
      </c>
      <c r="I6" s="44" t="s">
        <v>41</v>
      </c>
      <c r="J6" s="45" t="s">
        <v>41</v>
      </c>
      <c r="K6" s="43">
        <v>10</v>
      </c>
      <c r="L6" s="44">
        <v>365</v>
      </c>
      <c r="M6" s="45">
        <v>4.2857142857142858E-2</v>
      </c>
      <c r="N6" s="43">
        <v>43</v>
      </c>
      <c r="O6" s="44">
        <v>380</v>
      </c>
      <c r="P6" s="45">
        <v>-0.05</v>
      </c>
      <c r="Q6" s="43">
        <v>14</v>
      </c>
      <c r="R6" s="44">
        <v>490</v>
      </c>
      <c r="S6" s="45" t="s">
        <v>41</v>
      </c>
    </row>
    <row r="7" spans="1:21" x14ac:dyDescent="0.2">
      <c r="A7" s="34" t="s">
        <v>88</v>
      </c>
      <c r="B7" s="43">
        <v>124</v>
      </c>
      <c r="C7" s="44">
        <v>320</v>
      </c>
      <c r="D7" s="45">
        <v>8.4745762711864403E-2</v>
      </c>
      <c r="E7" s="43">
        <v>257</v>
      </c>
      <c r="F7" s="44">
        <v>410</v>
      </c>
      <c r="G7" s="45">
        <v>6.4935064935064929E-2</v>
      </c>
      <c r="H7" s="43">
        <v>110</v>
      </c>
      <c r="I7" s="44">
        <v>470</v>
      </c>
      <c r="J7" s="45">
        <v>2.1739130434782608E-2</v>
      </c>
      <c r="K7" s="43">
        <v>133</v>
      </c>
      <c r="L7" s="44">
        <v>410</v>
      </c>
      <c r="M7" s="45">
        <v>7.8947368421052627E-2</v>
      </c>
      <c r="N7" s="43">
        <v>641</v>
      </c>
      <c r="O7" s="44">
        <v>470</v>
      </c>
      <c r="P7" s="45">
        <v>6.8181818181818177E-2</v>
      </c>
      <c r="Q7" s="43">
        <v>415</v>
      </c>
      <c r="R7" s="44">
        <v>540</v>
      </c>
      <c r="S7" s="45">
        <v>5.8823529411764705E-2</v>
      </c>
    </row>
    <row r="8" spans="1:21" x14ac:dyDescent="0.2">
      <c r="A8" s="34" t="s">
        <v>110</v>
      </c>
      <c r="B8" s="43" t="s">
        <v>41</v>
      </c>
      <c r="C8" s="44" t="s">
        <v>41</v>
      </c>
      <c r="D8" s="45" t="s">
        <v>41</v>
      </c>
      <c r="E8" s="43" t="s">
        <v>41</v>
      </c>
      <c r="F8" s="44" t="s">
        <v>41</v>
      </c>
      <c r="G8" s="45" t="s">
        <v>41</v>
      </c>
      <c r="H8" s="43" t="s">
        <v>41</v>
      </c>
      <c r="I8" s="44" t="s">
        <v>41</v>
      </c>
      <c r="J8" s="45" t="s">
        <v>41</v>
      </c>
      <c r="K8" s="43" t="s">
        <v>41</v>
      </c>
      <c r="L8" s="44" t="s">
        <v>41</v>
      </c>
      <c r="M8" s="45" t="s">
        <v>41</v>
      </c>
      <c r="N8" s="43">
        <v>19</v>
      </c>
      <c r="O8" s="44">
        <v>420</v>
      </c>
      <c r="P8" s="45">
        <v>0.05</v>
      </c>
      <c r="Q8" s="43" t="s">
        <v>41</v>
      </c>
      <c r="R8" s="44" t="s">
        <v>41</v>
      </c>
      <c r="S8" s="45" t="s">
        <v>41</v>
      </c>
    </row>
    <row r="9" spans="1:21" x14ac:dyDescent="0.2">
      <c r="A9" s="34" t="s">
        <v>116</v>
      </c>
      <c r="B9" s="43" t="s">
        <v>41</v>
      </c>
      <c r="C9" s="44" t="s">
        <v>41</v>
      </c>
      <c r="D9" s="45" t="s">
        <v>41</v>
      </c>
      <c r="E9" s="43" t="s">
        <v>41</v>
      </c>
      <c r="F9" s="44" t="s">
        <v>41</v>
      </c>
      <c r="G9" s="45" t="s">
        <v>41</v>
      </c>
      <c r="H9" s="43" t="s">
        <v>41</v>
      </c>
      <c r="I9" s="44" t="s">
        <v>41</v>
      </c>
      <c r="J9" s="45" t="s">
        <v>41</v>
      </c>
      <c r="K9" s="43" t="s">
        <v>41</v>
      </c>
      <c r="L9" s="44" t="s">
        <v>41</v>
      </c>
      <c r="M9" s="45" t="s">
        <v>41</v>
      </c>
      <c r="N9" s="43" t="s">
        <v>41</v>
      </c>
      <c r="O9" s="44" t="s">
        <v>41</v>
      </c>
      <c r="P9" s="45" t="s">
        <v>41</v>
      </c>
      <c r="Q9" s="43" t="s">
        <v>41</v>
      </c>
      <c r="R9" s="44" t="s">
        <v>41</v>
      </c>
      <c r="S9" s="45" t="s">
        <v>41</v>
      </c>
    </row>
    <row r="10" spans="1:21" x14ac:dyDescent="0.2">
      <c r="A10" s="34" t="s">
        <v>118</v>
      </c>
      <c r="B10" s="43" t="s">
        <v>41</v>
      </c>
      <c r="C10" s="44" t="s">
        <v>41</v>
      </c>
      <c r="D10" s="45" t="s">
        <v>41</v>
      </c>
      <c r="E10" s="43" t="s">
        <v>41</v>
      </c>
      <c r="F10" s="44" t="s">
        <v>41</v>
      </c>
      <c r="G10" s="45" t="s">
        <v>41</v>
      </c>
      <c r="H10" s="43" t="s">
        <v>41</v>
      </c>
      <c r="I10" s="44" t="s">
        <v>41</v>
      </c>
      <c r="J10" s="45" t="s">
        <v>41</v>
      </c>
      <c r="K10" s="43" t="s">
        <v>41</v>
      </c>
      <c r="L10" s="44" t="s">
        <v>41</v>
      </c>
      <c r="M10" s="45" t="s">
        <v>41</v>
      </c>
      <c r="N10" s="43">
        <v>17</v>
      </c>
      <c r="O10" s="44">
        <v>380</v>
      </c>
      <c r="P10" s="45">
        <v>0.22580645161290322</v>
      </c>
      <c r="Q10" s="43">
        <v>11</v>
      </c>
      <c r="R10" s="44">
        <v>420</v>
      </c>
      <c r="S10" s="45">
        <v>-6.6666666666666666E-2</v>
      </c>
    </row>
    <row r="11" spans="1:21" x14ac:dyDescent="0.2">
      <c r="A11" s="34" t="s">
        <v>121</v>
      </c>
      <c r="B11" s="43" t="s">
        <v>41</v>
      </c>
      <c r="C11" s="44" t="s">
        <v>41</v>
      </c>
      <c r="D11" s="45" t="s">
        <v>41</v>
      </c>
      <c r="E11" s="43" t="s">
        <v>41</v>
      </c>
      <c r="F11" s="44" t="s">
        <v>41</v>
      </c>
      <c r="G11" s="45" t="s">
        <v>41</v>
      </c>
      <c r="H11" s="43" t="s">
        <v>41</v>
      </c>
      <c r="I11" s="44" t="s">
        <v>41</v>
      </c>
      <c r="J11" s="45" t="s">
        <v>41</v>
      </c>
      <c r="K11" s="43">
        <v>18</v>
      </c>
      <c r="L11" s="44">
        <v>495</v>
      </c>
      <c r="M11" s="45">
        <v>1.020408163265306E-2</v>
      </c>
      <c r="N11" s="43">
        <v>102</v>
      </c>
      <c r="O11" s="44">
        <v>500</v>
      </c>
      <c r="P11" s="45">
        <v>-8.2568807339449546E-2</v>
      </c>
      <c r="Q11" s="43">
        <v>264</v>
      </c>
      <c r="R11" s="44">
        <v>530</v>
      </c>
      <c r="S11" s="45">
        <v>-3.6363636363636362E-2</v>
      </c>
    </row>
    <row r="12" spans="1:21" x14ac:dyDescent="0.2">
      <c r="A12" s="34" t="s">
        <v>5</v>
      </c>
      <c r="B12" s="43" t="s">
        <v>41</v>
      </c>
      <c r="C12" s="44" t="s">
        <v>41</v>
      </c>
      <c r="D12" s="45" t="s">
        <v>41</v>
      </c>
      <c r="E12" s="43">
        <v>44</v>
      </c>
      <c r="F12" s="44">
        <v>400</v>
      </c>
      <c r="G12" s="45">
        <v>0.14285714285714285</v>
      </c>
      <c r="H12" s="43">
        <v>12</v>
      </c>
      <c r="I12" s="44">
        <v>510</v>
      </c>
      <c r="J12" s="45">
        <v>0.12087912087912088</v>
      </c>
      <c r="K12" s="43">
        <v>24</v>
      </c>
      <c r="L12" s="44">
        <v>400</v>
      </c>
      <c r="M12" s="45">
        <v>0</v>
      </c>
      <c r="N12" s="43">
        <v>70</v>
      </c>
      <c r="O12" s="44">
        <v>500</v>
      </c>
      <c r="P12" s="45">
        <v>0.1111111111111111</v>
      </c>
      <c r="Q12" s="43">
        <v>25</v>
      </c>
      <c r="R12" s="44">
        <v>650</v>
      </c>
      <c r="S12" s="45">
        <v>0.18181818181818182</v>
      </c>
    </row>
    <row r="13" spans="1:21" x14ac:dyDescent="0.2">
      <c r="A13" s="38" t="s">
        <v>304</v>
      </c>
      <c r="B13" s="46">
        <v>151</v>
      </c>
      <c r="C13" s="47">
        <v>310</v>
      </c>
      <c r="D13" s="48">
        <v>6.8965517241379309E-2</v>
      </c>
      <c r="E13" s="46">
        <v>353</v>
      </c>
      <c r="F13" s="47">
        <v>400</v>
      </c>
      <c r="G13" s="48">
        <v>5.2631578947368418E-2</v>
      </c>
      <c r="H13" s="46">
        <v>135</v>
      </c>
      <c r="I13" s="47">
        <v>470</v>
      </c>
      <c r="J13" s="48">
        <v>2.1739130434782608E-2</v>
      </c>
      <c r="K13" s="46">
        <v>209</v>
      </c>
      <c r="L13" s="47">
        <v>400</v>
      </c>
      <c r="M13" s="48">
        <v>6.6666666666666666E-2</v>
      </c>
      <c r="N13" s="46">
        <v>931</v>
      </c>
      <c r="O13" s="47">
        <v>470</v>
      </c>
      <c r="P13" s="48">
        <v>6.8181818181818177E-2</v>
      </c>
      <c r="Q13" s="46">
        <v>764</v>
      </c>
      <c r="R13" s="47">
        <v>530</v>
      </c>
      <c r="S13" s="48">
        <v>1.9230769230769232E-2</v>
      </c>
    </row>
    <row r="14" spans="1:21" s="39" customFormat="1" x14ac:dyDescent="0.2">
      <c r="A14" s="34" t="s">
        <v>65</v>
      </c>
      <c r="B14" s="43" t="s">
        <v>41</v>
      </c>
      <c r="C14" s="44" t="s">
        <v>41</v>
      </c>
      <c r="D14" s="45" t="s">
        <v>41</v>
      </c>
      <c r="E14" s="43" t="s">
        <v>41</v>
      </c>
      <c r="F14" s="44" t="s">
        <v>41</v>
      </c>
      <c r="G14" s="45" t="s">
        <v>41</v>
      </c>
      <c r="H14" s="43" t="s">
        <v>41</v>
      </c>
      <c r="I14" s="44" t="s">
        <v>41</v>
      </c>
      <c r="J14" s="45" t="s">
        <v>41</v>
      </c>
      <c r="K14" s="43" t="s">
        <v>41</v>
      </c>
      <c r="L14" s="44" t="s">
        <v>41</v>
      </c>
      <c r="M14" s="45" t="s">
        <v>41</v>
      </c>
      <c r="N14" s="43">
        <v>28</v>
      </c>
      <c r="O14" s="44">
        <v>380</v>
      </c>
      <c r="P14" s="45">
        <v>0.10144927536231885</v>
      </c>
      <c r="Q14" s="43" t="s">
        <v>41</v>
      </c>
      <c r="R14" s="44" t="s">
        <v>41</v>
      </c>
      <c r="S14" s="45" t="s">
        <v>41</v>
      </c>
    </row>
    <row r="15" spans="1:21" x14ac:dyDescent="0.2">
      <c r="A15" s="34" t="s">
        <v>0</v>
      </c>
      <c r="B15" s="43">
        <v>60</v>
      </c>
      <c r="C15" s="44">
        <v>242</v>
      </c>
      <c r="D15" s="45">
        <v>8.3333333333333332E-3</v>
      </c>
      <c r="E15" s="43">
        <v>80</v>
      </c>
      <c r="F15" s="44">
        <v>338</v>
      </c>
      <c r="G15" s="45">
        <v>7.301587301587302E-2</v>
      </c>
      <c r="H15" s="43">
        <v>37</v>
      </c>
      <c r="I15" s="44">
        <v>390</v>
      </c>
      <c r="J15" s="45">
        <v>8.3333333333333329E-2</v>
      </c>
      <c r="K15" s="43">
        <v>69</v>
      </c>
      <c r="L15" s="44">
        <v>350</v>
      </c>
      <c r="M15" s="45">
        <v>7.6923076923076927E-2</v>
      </c>
      <c r="N15" s="43">
        <v>323</v>
      </c>
      <c r="O15" s="44">
        <v>390</v>
      </c>
      <c r="P15" s="45">
        <v>2.6315789473684209E-2</v>
      </c>
      <c r="Q15" s="43">
        <v>391</v>
      </c>
      <c r="R15" s="44">
        <v>450</v>
      </c>
      <c r="S15" s="45">
        <v>2.2727272727272728E-2</v>
      </c>
    </row>
    <row r="16" spans="1:21" x14ac:dyDescent="0.2">
      <c r="A16" s="34" t="s">
        <v>85</v>
      </c>
      <c r="B16" s="43" t="s">
        <v>41</v>
      </c>
      <c r="C16" s="44" t="s">
        <v>41</v>
      </c>
      <c r="D16" s="45" t="s">
        <v>41</v>
      </c>
      <c r="E16" s="43" t="s">
        <v>41</v>
      </c>
      <c r="F16" s="44" t="s">
        <v>41</v>
      </c>
      <c r="G16" s="45" t="s">
        <v>41</v>
      </c>
      <c r="H16" s="43" t="s">
        <v>41</v>
      </c>
      <c r="I16" s="44" t="s">
        <v>41</v>
      </c>
      <c r="J16" s="45" t="s">
        <v>41</v>
      </c>
      <c r="K16" s="43" t="s">
        <v>41</v>
      </c>
      <c r="L16" s="44" t="s">
        <v>41</v>
      </c>
      <c r="M16" s="45" t="s">
        <v>41</v>
      </c>
      <c r="N16" s="43">
        <v>12</v>
      </c>
      <c r="O16" s="44">
        <v>510</v>
      </c>
      <c r="P16" s="45">
        <v>0.13333333333333333</v>
      </c>
      <c r="Q16" s="43">
        <v>42</v>
      </c>
      <c r="R16" s="44">
        <v>460</v>
      </c>
      <c r="S16" s="45">
        <v>2.2222222222222223E-2</v>
      </c>
    </row>
    <row r="17" spans="1:19" x14ac:dyDescent="0.2">
      <c r="A17" s="34" t="s">
        <v>90</v>
      </c>
      <c r="B17" s="43" t="s">
        <v>41</v>
      </c>
      <c r="C17" s="44" t="s">
        <v>41</v>
      </c>
      <c r="D17" s="45" t="s">
        <v>41</v>
      </c>
      <c r="E17" s="43" t="s">
        <v>41</v>
      </c>
      <c r="F17" s="44" t="s">
        <v>41</v>
      </c>
      <c r="G17" s="45" t="s">
        <v>41</v>
      </c>
      <c r="H17" s="43" t="s">
        <v>41</v>
      </c>
      <c r="I17" s="44" t="s">
        <v>41</v>
      </c>
      <c r="J17" s="45" t="s">
        <v>41</v>
      </c>
      <c r="K17" s="43">
        <v>10</v>
      </c>
      <c r="L17" s="44">
        <v>388</v>
      </c>
      <c r="M17" s="45">
        <v>-7.6190476190476197E-2</v>
      </c>
      <c r="N17" s="43">
        <v>25</v>
      </c>
      <c r="O17" s="44">
        <v>440</v>
      </c>
      <c r="P17" s="45">
        <v>0.1</v>
      </c>
      <c r="Q17" s="43" t="s">
        <v>41</v>
      </c>
      <c r="R17" s="44" t="s">
        <v>41</v>
      </c>
      <c r="S17" s="45" t="s">
        <v>41</v>
      </c>
    </row>
    <row r="18" spans="1:19" x14ac:dyDescent="0.2">
      <c r="A18" s="34" t="s">
        <v>91</v>
      </c>
      <c r="B18" s="43" t="s">
        <v>41</v>
      </c>
      <c r="C18" s="44" t="s">
        <v>41</v>
      </c>
      <c r="D18" s="45" t="s">
        <v>41</v>
      </c>
      <c r="E18" s="43" t="s">
        <v>41</v>
      </c>
      <c r="F18" s="44" t="s">
        <v>41</v>
      </c>
      <c r="G18" s="45" t="s">
        <v>41</v>
      </c>
      <c r="H18" s="43" t="s">
        <v>41</v>
      </c>
      <c r="I18" s="44" t="s">
        <v>41</v>
      </c>
      <c r="J18" s="45" t="s">
        <v>41</v>
      </c>
      <c r="K18" s="43" t="s">
        <v>41</v>
      </c>
      <c r="L18" s="44" t="s">
        <v>41</v>
      </c>
      <c r="M18" s="45" t="s">
        <v>41</v>
      </c>
      <c r="N18" s="43" t="s">
        <v>41</v>
      </c>
      <c r="O18" s="44" t="s">
        <v>41</v>
      </c>
      <c r="P18" s="45" t="s">
        <v>41</v>
      </c>
      <c r="Q18" s="43" t="s">
        <v>41</v>
      </c>
      <c r="R18" s="44" t="s">
        <v>41</v>
      </c>
      <c r="S18" s="45" t="s">
        <v>41</v>
      </c>
    </row>
    <row r="19" spans="1:19" x14ac:dyDescent="0.2">
      <c r="A19" s="34" t="s">
        <v>1</v>
      </c>
      <c r="B19" s="43" t="s">
        <v>41</v>
      </c>
      <c r="C19" s="44" t="s">
        <v>41</v>
      </c>
      <c r="D19" s="45" t="s">
        <v>41</v>
      </c>
      <c r="E19" s="43">
        <v>22</v>
      </c>
      <c r="F19" s="44">
        <v>283</v>
      </c>
      <c r="G19" s="45">
        <v>-5.6666666666666664E-2</v>
      </c>
      <c r="H19" s="43">
        <v>12</v>
      </c>
      <c r="I19" s="44">
        <v>393</v>
      </c>
      <c r="J19" s="45">
        <v>7.6923076923076927E-3</v>
      </c>
      <c r="K19" s="43">
        <v>19</v>
      </c>
      <c r="L19" s="44">
        <v>330</v>
      </c>
      <c r="M19" s="45" t="s">
        <v>41</v>
      </c>
      <c r="N19" s="43">
        <v>52</v>
      </c>
      <c r="O19" s="44">
        <v>365</v>
      </c>
      <c r="P19" s="45">
        <v>4.8850574712643681E-2</v>
      </c>
      <c r="Q19" s="43">
        <v>14</v>
      </c>
      <c r="R19" s="44">
        <v>485</v>
      </c>
      <c r="S19" s="45">
        <v>3.1914893617021274E-2</v>
      </c>
    </row>
    <row r="20" spans="1:19" x14ac:dyDescent="0.2">
      <c r="A20" s="34" t="s">
        <v>108</v>
      </c>
      <c r="B20" s="43" t="s">
        <v>41</v>
      </c>
      <c r="C20" s="44" t="s">
        <v>41</v>
      </c>
      <c r="D20" s="45" t="s">
        <v>41</v>
      </c>
      <c r="E20" s="43">
        <v>16</v>
      </c>
      <c r="F20" s="44">
        <v>350</v>
      </c>
      <c r="G20" s="45">
        <v>6.0606060606060608E-2</v>
      </c>
      <c r="H20" s="43" t="s">
        <v>41</v>
      </c>
      <c r="I20" s="44" t="s">
        <v>41</v>
      </c>
      <c r="J20" s="45" t="s">
        <v>41</v>
      </c>
      <c r="K20" s="43" t="s">
        <v>41</v>
      </c>
      <c r="L20" s="44" t="s">
        <v>41</v>
      </c>
      <c r="M20" s="45" t="s">
        <v>41</v>
      </c>
      <c r="N20" s="43">
        <v>48</v>
      </c>
      <c r="O20" s="44">
        <v>435</v>
      </c>
      <c r="P20" s="45">
        <v>8.7499999999999994E-2</v>
      </c>
      <c r="Q20" s="43">
        <v>43</v>
      </c>
      <c r="R20" s="44">
        <v>490</v>
      </c>
      <c r="S20" s="45">
        <v>8.8888888888888892E-2</v>
      </c>
    </row>
    <row r="21" spans="1:19" x14ac:dyDescent="0.2">
      <c r="A21" s="34" t="s">
        <v>113</v>
      </c>
      <c r="B21" s="43" t="s">
        <v>41</v>
      </c>
      <c r="C21" s="44" t="s">
        <v>41</v>
      </c>
      <c r="D21" s="45" t="s">
        <v>41</v>
      </c>
      <c r="E21" s="43" t="s">
        <v>41</v>
      </c>
      <c r="F21" s="44" t="s">
        <v>41</v>
      </c>
      <c r="G21" s="45" t="s">
        <v>41</v>
      </c>
      <c r="H21" s="43" t="s">
        <v>41</v>
      </c>
      <c r="I21" s="44" t="s">
        <v>41</v>
      </c>
      <c r="J21" s="45" t="s">
        <v>41</v>
      </c>
      <c r="K21" s="43" t="s">
        <v>41</v>
      </c>
      <c r="L21" s="44" t="s">
        <v>41</v>
      </c>
      <c r="M21" s="45" t="s">
        <v>41</v>
      </c>
      <c r="N21" s="43">
        <v>19</v>
      </c>
      <c r="O21" s="44">
        <v>370</v>
      </c>
      <c r="P21" s="45">
        <v>7.2463768115942032E-2</v>
      </c>
      <c r="Q21" s="43" t="s">
        <v>41</v>
      </c>
      <c r="R21" s="44" t="s">
        <v>41</v>
      </c>
      <c r="S21" s="45" t="s">
        <v>41</v>
      </c>
    </row>
    <row r="22" spans="1:19" x14ac:dyDescent="0.2">
      <c r="A22" s="34" t="s">
        <v>115</v>
      </c>
      <c r="B22" s="43" t="s">
        <v>41</v>
      </c>
      <c r="C22" s="44" t="s">
        <v>41</v>
      </c>
      <c r="D22" s="45" t="s">
        <v>41</v>
      </c>
      <c r="E22" s="43" t="s">
        <v>41</v>
      </c>
      <c r="F22" s="44" t="s">
        <v>41</v>
      </c>
      <c r="G22" s="45" t="s">
        <v>41</v>
      </c>
      <c r="H22" s="43" t="s">
        <v>41</v>
      </c>
      <c r="I22" s="44" t="s">
        <v>41</v>
      </c>
      <c r="J22" s="45" t="s">
        <v>41</v>
      </c>
      <c r="K22" s="43" t="s">
        <v>41</v>
      </c>
      <c r="L22" s="44" t="s">
        <v>41</v>
      </c>
      <c r="M22" s="45" t="s">
        <v>41</v>
      </c>
      <c r="N22" s="43" t="s">
        <v>41</v>
      </c>
      <c r="O22" s="44" t="s">
        <v>41</v>
      </c>
      <c r="P22" s="45" t="s">
        <v>41</v>
      </c>
      <c r="Q22" s="43" t="s">
        <v>41</v>
      </c>
      <c r="R22" s="44" t="s">
        <v>41</v>
      </c>
      <c r="S22" s="45" t="s">
        <v>41</v>
      </c>
    </row>
    <row r="23" spans="1:19" x14ac:dyDescent="0.2">
      <c r="A23" s="34" t="s">
        <v>124</v>
      </c>
      <c r="B23" s="43" t="s">
        <v>41</v>
      </c>
      <c r="C23" s="44" t="s">
        <v>41</v>
      </c>
      <c r="D23" s="45" t="s">
        <v>41</v>
      </c>
      <c r="E23" s="43" t="s">
        <v>41</v>
      </c>
      <c r="F23" s="44" t="s">
        <v>41</v>
      </c>
      <c r="G23" s="45" t="s">
        <v>41</v>
      </c>
      <c r="H23" s="43" t="s">
        <v>41</v>
      </c>
      <c r="I23" s="44" t="s">
        <v>41</v>
      </c>
      <c r="J23" s="45" t="s">
        <v>41</v>
      </c>
      <c r="K23" s="43" t="s">
        <v>41</v>
      </c>
      <c r="L23" s="44" t="s">
        <v>41</v>
      </c>
      <c r="M23" s="45" t="s">
        <v>41</v>
      </c>
      <c r="N23" s="43" t="s">
        <v>41</v>
      </c>
      <c r="O23" s="44" t="s">
        <v>41</v>
      </c>
      <c r="P23" s="45" t="s">
        <v>41</v>
      </c>
      <c r="Q23" s="43" t="s">
        <v>41</v>
      </c>
      <c r="R23" s="44" t="s">
        <v>41</v>
      </c>
      <c r="S23" s="45" t="s">
        <v>41</v>
      </c>
    </row>
    <row r="24" spans="1:19" x14ac:dyDescent="0.2">
      <c r="A24" s="34" t="s">
        <v>128</v>
      </c>
      <c r="B24" s="43" t="s">
        <v>41</v>
      </c>
      <c r="C24" s="44" t="s">
        <v>41</v>
      </c>
      <c r="D24" s="45" t="s">
        <v>41</v>
      </c>
      <c r="E24" s="43" t="s">
        <v>41</v>
      </c>
      <c r="F24" s="44" t="s">
        <v>41</v>
      </c>
      <c r="G24" s="45" t="s">
        <v>41</v>
      </c>
      <c r="H24" s="43" t="s">
        <v>41</v>
      </c>
      <c r="I24" s="44" t="s">
        <v>41</v>
      </c>
      <c r="J24" s="45" t="s">
        <v>41</v>
      </c>
      <c r="K24" s="43" t="s">
        <v>41</v>
      </c>
      <c r="L24" s="44" t="s">
        <v>41</v>
      </c>
      <c r="M24" s="45" t="s">
        <v>41</v>
      </c>
      <c r="N24" s="43" t="s">
        <v>41</v>
      </c>
      <c r="O24" s="44" t="s">
        <v>41</v>
      </c>
      <c r="P24" s="45" t="s">
        <v>41</v>
      </c>
      <c r="Q24" s="43" t="s">
        <v>41</v>
      </c>
      <c r="R24" s="44" t="s">
        <v>41</v>
      </c>
      <c r="S24" s="45" t="s">
        <v>41</v>
      </c>
    </row>
    <row r="25" spans="1:19" x14ac:dyDescent="0.2">
      <c r="A25" s="38" t="s">
        <v>305</v>
      </c>
      <c r="B25" s="43">
        <v>84</v>
      </c>
      <c r="C25" s="44">
        <v>244</v>
      </c>
      <c r="D25" s="45">
        <v>1.6666666666666666E-2</v>
      </c>
      <c r="E25" s="43">
        <v>141</v>
      </c>
      <c r="F25" s="44">
        <v>320</v>
      </c>
      <c r="G25" s="45">
        <v>4.9180327868852458E-2</v>
      </c>
      <c r="H25" s="43">
        <v>61</v>
      </c>
      <c r="I25" s="44">
        <v>400</v>
      </c>
      <c r="J25" s="45">
        <v>8.1081081081081086E-2</v>
      </c>
      <c r="K25" s="43">
        <v>122</v>
      </c>
      <c r="L25" s="44">
        <v>348</v>
      </c>
      <c r="M25" s="45">
        <v>8.7499999999999994E-2</v>
      </c>
      <c r="N25" s="43">
        <v>531</v>
      </c>
      <c r="O25" s="44">
        <v>395</v>
      </c>
      <c r="P25" s="45">
        <v>3.9473684210526314E-2</v>
      </c>
      <c r="Q25" s="43">
        <v>512</v>
      </c>
      <c r="R25" s="44">
        <v>450</v>
      </c>
      <c r="S25" s="45">
        <v>2.2727272727272728E-2</v>
      </c>
    </row>
    <row r="26" spans="1:19" s="39" customFormat="1" x14ac:dyDescent="0.2">
      <c r="A26" s="34" t="s">
        <v>73</v>
      </c>
      <c r="B26" s="43" t="s">
        <v>41</v>
      </c>
      <c r="C26" s="44" t="s">
        <v>41</v>
      </c>
      <c r="D26" s="45" t="s">
        <v>41</v>
      </c>
      <c r="E26" s="43" t="s">
        <v>41</v>
      </c>
      <c r="F26" s="44" t="s">
        <v>41</v>
      </c>
      <c r="G26" s="45" t="s">
        <v>41</v>
      </c>
      <c r="H26" s="43" t="s">
        <v>41</v>
      </c>
      <c r="I26" s="44" t="s">
        <v>41</v>
      </c>
      <c r="J26" s="45" t="s">
        <v>41</v>
      </c>
      <c r="K26" s="43" t="s">
        <v>41</v>
      </c>
      <c r="L26" s="44" t="s">
        <v>41</v>
      </c>
      <c r="M26" s="45" t="s">
        <v>41</v>
      </c>
      <c r="N26" s="43" t="s">
        <v>41</v>
      </c>
      <c r="O26" s="44" t="s">
        <v>41</v>
      </c>
      <c r="P26" s="45" t="s">
        <v>41</v>
      </c>
      <c r="Q26" s="43" t="s">
        <v>41</v>
      </c>
      <c r="R26" s="44" t="s">
        <v>41</v>
      </c>
      <c r="S26" s="45" t="s">
        <v>41</v>
      </c>
    </row>
    <row r="27" spans="1:19" x14ac:dyDescent="0.2">
      <c r="A27" s="34" t="s">
        <v>74</v>
      </c>
      <c r="B27" s="43" t="s">
        <v>41</v>
      </c>
      <c r="C27" s="44" t="s">
        <v>41</v>
      </c>
      <c r="D27" s="45" t="s">
        <v>41</v>
      </c>
      <c r="E27" s="43">
        <v>35</v>
      </c>
      <c r="F27" s="44">
        <v>320</v>
      </c>
      <c r="G27" s="45">
        <v>-3.0303030303030304E-2</v>
      </c>
      <c r="H27" s="43" t="s">
        <v>41</v>
      </c>
      <c r="I27" s="44" t="s">
        <v>41</v>
      </c>
      <c r="J27" s="45" t="s">
        <v>41</v>
      </c>
      <c r="K27" s="43" t="s">
        <v>41</v>
      </c>
      <c r="L27" s="44" t="s">
        <v>41</v>
      </c>
      <c r="M27" s="45" t="s">
        <v>41</v>
      </c>
      <c r="N27" s="43">
        <v>51</v>
      </c>
      <c r="O27" s="44">
        <v>450</v>
      </c>
      <c r="P27" s="45">
        <v>0.16883116883116883</v>
      </c>
      <c r="Q27" s="43">
        <v>22</v>
      </c>
      <c r="R27" s="44">
        <v>505</v>
      </c>
      <c r="S27" s="45">
        <v>-2.8846153846153848E-2</v>
      </c>
    </row>
    <row r="28" spans="1:19" x14ac:dyDescent="0.2">
      <c r="A28" s="34" t="s">
        <v>77</v>
      </c>
      <c r="B28" s="43" t="s">
        <v>41</v>
      </c>
      <c r="C28" s="44" t="s">
        <v>41</v>
      </c>
      <c r="D28" s="45" t="s">
        <v>41</v>
      </c>
      <c r="E28" s="43">
        <v>13</v>
      </c>
      <c r="F28" s="44">
        <v>290</v>
      </c>
      <c r="G28" s="45">
        <v>3.5714285714285712E-2</v>
      </c>
      <c r="H28" s="43" t="s">
        <v>41</v>
      </c>
      <c r="I28" s="44" t="s">
        <v>41</v>
      </c>
      <c r="J28" s="45" t="s">
        <v>41</v>
      </c>
      <c r="K28" s="43" t="s">
        <v>41</v>
      </c>
      <c r="L28" s="44" t="s">
        <v>41</v>
      </c>
      <c r="M28" s="45" t="s">
        <v>41</v>
      </c>
      <c r="N28" s="43">
        <v>32</v>
      </c>
      <c r="O28" s="44">
        <v>360</v>
      </c>
      <c r="P28" s="45">
        <v>6.5088757396449703E-2</v>
      </c>
      <c r="Q28" s="43" t="s">
        <v>41</v>
      </c>
      <c r="R28" s="44" t="s">
        <v>41</v>
      </c>
      <c r="S28" s="45" t="s">
        <v>41</v>
      </c>
    </row>
    <row r="29" spans="1:19" x14ac:dyDescent="0.2">
      <c r="A29" s="34" t="s">
        <v>82</v>
      </c>
      <c r="B29" s="43" t="s">
        <v>41</v>
      </c>
      <c r="C29" s="44" t="s">
        <v>41</v>
      </c>
      <c r="D29" s="45" t="s">
        <v>41</v>
      </c>
      <c r="E29" s="43" t="s">
        <v>41</v>
      </c>
      <c r="F29" s="44" t="s">
        <v>41</v>
      </c>
      <c r="G29" s="45" t="s">
        <v>41</v>
      </c>
      <c r="H29" s="43" t="s">
        <v>41</v>
      </c>
      <c r="I29" s="44" t="s">
        <v>41</v>
      </c>
      <c r="J29" s="45" t="s">
        <v>41</v>
      </c>
      <c r="K29" s="43" t="s">
        <v>41</v>
      </c>
      <c r="L29" s="44" t="s">
        <v>41</v>
      </c>
      <c r="M29" s="45" t="s">
        <v>41</v>
      </c>
      <c r="N29" s="43">
        <v>13</v>
      </c>
      <c r="O29" s="44">
        <v>350</v>
      </c>
      <c r="P29" s="45">
        <v>0.21527777777777779</v>
      </c>
      <c r="Q29" s="43" t="s">
        <v>41</v>
      </c>
      <c r="R29" s="44" t="s">
        <v>41</v>
      </c>
      <c r="S29" s="45" t="s">
        <v>41</v>
      </c>
    </row>
    <row r="30" spans="1:19" x14ac:dyDescent="0.2">
      <c r="A30" s="34" t="s">
        <v>86</v>
      </c>
      <c r="B30" s="43">
        <v>16</v>
      </c>
      <c r="C30" s="44">
        <v>278</v>
      </c>
      <c r="D30" s="45">
        <v>2.9629629629629631E-2</v>
      </c>
      <c r="E30" s="43">
        <v>91</v>
      </c>
      <c r="F30" s="44">
        <v>350</v>
      </c>
      <c r="G30" s="45">
        <v>6.0606060606060608E-2</v>
      </c>
      <c r="H30" s="43">
        <v>36</v>
      </c>
      <c r="I30" s="44">
        <v>420</v>
      </c>
      <c r="J30" s="45">
        <v>0.05</v>
      </c>
      <c r="K30" s="43">
        <v>51</v>
      </c>
      <c r="L30" s="44">
        <v>380</v>
      </c>
      <c r="M30" s="45">
        <v>5.5555555555555552E-2</v>
      </c>
      <c r="N30" s="43">
        <v>304</v>
      </c>
      <c r="O30" s="44">
        <v>450</v>
      </c>
      <c r="P30" s="45">
        <v>7.1428571428571425E-2</v>
      </c>
      <c r="Q30" s="43">
        <v>140</v>
      </c>
      <c r="R30" s="44">
        <v>520</v>
      </c>
      <c r="S30" s="45">
        <v>8.3333333333333329E-2</v>
      </c>
    </row>
    <row r="31" spans="1:19" x14ac:dyDescent="0.2">
      <c r="A31" s="34" t="s">
        <v>98</v>
      </c>
      <c r="B31" s="43" t="s">
        <v>41</v>
      </c>
      <c r="C31" s="44" t="s">
        <v>41</v>
      </c>
      <c r="D31" s="45" t="s">
        <v>41</v>
      </c>
      <c r="E31" s="43" t="s">
        <v>41</v>
      </c>
      <c r="F31" s="44" t="s">
        <v>41</v>
      </c>
      <c r="G31" s="45" t="s">
        <v>41</v>
      </c>
      <c r="H31" s="43" t="s">
        <v>41</v>
      </c>
      <c r="I31" s="44" t="s">
        <v>41</v>
      </c>
      <c r="J31" s="45" t="s">
        <v>41</v>
      </c>
      <c r="K31" s="43" t="s">
        <v>41</v>
      </c>
      <c r="L31" s="44" t="s">
        <v>41</v>
      </c>
      <c r="M31" s="45" t="s">
        <v>41</v>
      </c>
      <c r="N31" s="43" t="s">
        <v>41</v>
      </c>
      <c r="O31" s="44" t="s">
        <v>41</v>
      </c>
      <c r="P31" s="45" t="s">
        <v>41</v>
      </c>
      <c r="Q31" s="43" t="s">
        <v>41</v>
      </c>
      <c r="R31" s="44" t="s">
        <v>41</v>
      </c>
      <c r="S31" s="45" t="s">
        <v>41</v>
      </c>
    </row>
    <row r="32" spans="1:19" x14ac:dyDescent="0.2">
      <c r="A32" s="34" t="s">
        <v>99</v>
      </c>
      <c r="B32" s="43" t="s">
        <v>41</v>
      </c>
      <c r="C32" s="44" t="s">
        <v>41</v>
      </c>
      <c r="D32" s="45" t="s">
        <v>41</v>
      </c>
      <c r="E32" s="43">
        <v>13</v>
      </c>
      <c r="F32" s="44">
        <v>450</v>
      </c>
      <c r="G32" s="45">
        <v>0.125</v>
      </c>
      <c r="H32" s="43">
        <v>14</v>
      </c>
      <c r="I32" s="44">
        <v>478</v>
      </c>
      <c r="J32" s="45">
        <v>4.3668122270742356E-2</v>
      </c>
      <c r="K32" s="43">
        <v>10</v>
      </c>
      <c r="L32" s="44">
        <v>490</v>
      </c>
      <c r="M32" s="45">
        <v>9.375E-2</v>
      </c>
      <c r="N32" s="43">
        <v>41</v>
      </c>
      <c r="O32" s="44">
        <v>500</v>
      </c>
      <c r="P32" s="45">
        <v>2.0408163265306121E-2</v>
      </c>
      <c r="Q32" s="43">
        <v>42</v>
      </c>
      <c r="R32" s="44">
        <v>635</v>
      </c>
      <c r="S32" s="45">
        <v>7.6271186440677971E-2</v>
      </c>
    </row>
    <row r="33" spans="1:19" x14ac:dyDescent="0.2">
      <c r="A33" s="34" t="s">
        <v>2</v>
      </c>
      <c r="B33" s="43">
        <v>21</v>
      </c>
      <c r="C33" s="44">
        <v>250</v>
      </c>
      <c r="D33" s="45">
        <v>-0.13793103448275862</v>
      </c>
      <c r="E33" s="43">
        <v>56</v>
      </c>
      <c r="F33" s="44">
        <v>300</v>
      </c>
      <c r="G33" s="45">
        <v>0.1111111111111111</v>
      </c>
      <c r="H33" s="43">
        <v>17</v>
      </c>
      <c r="I33" s="44">
        <v>380</v>
      </c>
      <c r="J33" s="45">
        <v>-3.7974683544303799E-2</v>
      </c>
      <c r="K33" s="43">
        <v>39</v>
      </c>
      <c r="L33" s="44">
        <v>320</v>
      </c>
      <c r="M33" s="45">
        <v>0</v>
      </c>
      <c r="N33" s="43">
        <v>133</v>
      </c>
      <c r="O33" s="44">
        <v>400</v>
      </c>
      <c r="P33" s="45">
        <v>0.1111111111111111</v>
      </c>
      <c r="Q33" s="43">
        <v>55</v>
      </c>
      <c r="R33" s="44">
        <v>480</v>
      </c>
      <c r="S33" s="45">
        <v>6.6666666666666666E-2</v>
      </c>
    </row>
    <row r="34" spans="1:19" x14ac:dyDescent="0.2">
      <c r="A34" s="34" t="s">
        <v>109</v>
      </c>
      <c r="B34" s="43" t="s">
        <v>41</v>
      </c>
      <c r="C34" s="44" t="s">
        <v>41</v>
      </c>
      <c r="D34" s="45" t="s">
        <v>41</v>
      </c>
      <c r="E34" s="43" t="s">
        <v>41</v>
      </c>
      <c r="F34" s="44" t="s">
        <v>41</v>
      </c>
      <c r="G34" s="45" t="s">
        <v>41</v>
      </c>
      <c r="H34" s="43" t="s">
        <v>41</v>
      </c>
      <c r="I34" s="44" t="s">
        <v>41</v>
      </c>
      <c r="J34" s="45" t="s">
        <v>41</v>
      </c>
      <c r="K34" s="43">
        <v>11</v>
      </c>
      <c r="L34" s="44">
        <v>395</v>
      </c>
      <c r="M34" s="45">
        <v>3.9473684210526314E-2</v>
      </c>
      <c r="N34" s="43">
        <v>36</v>
      </c>
      <c r="O34" s="44">
        <v>478</v>
      </c>
      <c r="P34" s="45">
        <v>0.11162790697674418</v>
      </c>
      <c r="Q34" s="43">
        <v>12</v>
      </c>
      <c r="R34" s="44">
        <v>510</v>
      </c>
      <c r="S34" s="45" t="s">
        <v>41</v>
      </c>
    </row>
    <row r="35" spans="1:19" x14ac:dyDescent="0.2">
      <c r="A35" s="34" t="s">
        <v>3</v>
      </c>
      <c r="B35" s="43" t="s">
        <v>41</v>
      </c>
      <c r="C35" s="44" t="s">
        <v>41</v>
      </c>
      <c r="D35" s="45" t="s">
        <v>41</v>
      </c>
      <c r="E35" s="43">
        <v>22</v>
      </c>
      <c r="F35" s="44">
        <v>350</v>
      </c>
      <c r="G35" s="45">
        <v>0.20689655172413793</v>
      </c>
      <c r="H35" s="43" t="s">
        <v>41</v>
      </c>
      <c r="I35" s="44" t="s">
        <v>41</v>
      </c>
      <c r="J35" s="45" t="s">
        <v>41</v>
      </c>
      <c r="K35" s="43" t="s">
        <v>41</v>
      </c>
      <c r="L35" s="44" t="s">
        <v>41</v>
      </c>
      <c r="M35" s="45" t="s">
        <v>41</v>
      </c>
      <c r="N35" s="43">
        <v>27</v>
      </c>
      <c r="O35" s="44">
        <v>400</v>
      </c>
      <c r="P35" s="45">
        <v>5.2631578947368418E-2</v>
      </c>
      <c r="Q35" s="43" t="s">
        <v>41</v>
      </c>
      <c r="R35" s="44" t="s">
        <v>41</v>
      </c>
      <c r="S35" s="45" t="s">
        <v>41</v>
      </c>
    </row>
    <row r="36" spans="1:19" x14ac:dyDescent="0.2">
      <c r="A36" s="38" t="s">
        <v>306</v>
      </c>
      <c r="B36" s="46">
        <v>59</v>
      </c>
      <c r="C36" s="47">
        <v>250</v>
      </c>
      <c r="D36" s="48">
        <v>4.1666666666666664E-2</v>
      </c>
      <c r="E36" s="46">
        <v>242</v>
      </c>
      <c r="F36" s="47">
        <v>330</v>
      </c>
      <c r="G36" s="48">
        <v>3.125E-2</v>
      </c>
      <c r="H36" s="46">
        <v>81</v>
      </c>
      <c r="I36" s="47">
        <v>430</v>
      </c>
      <c r="J36" s="48">
        <v>7.4999999999999997E-2</v>
      </c>
      <c r="K36" s="46">
        <v>138</v>
      </c>
      <c r="L36" s="47">
        <v>365</v>
      </c>
      <c r="M36" s="48">
        <v>7.3529411764705885E-2</v>
      </c>
      <c r="N36" s="46">
        <v>650</v>
      </c>
      <c r="O36" s="47">
        <v>433</v>
      </c>
      <c r="P36" s="48">
        <v>8.2500000000000004E-2</v>
      </c>
      <c r="Q36" s="46">
        <v>292</v>
      </c>
      <c r="R36" s="47">
        <v>520</v>
      </c>
      <c r="S36" s="48">
        <v>5.4766734279918863E-2</v>
      </c>
    </row>
    <row r="37" spans="1:19" s="39" customFormat="1" x14ac:dyDescent="0.2">
      <c r="A37" s="34" t="s">
        <v>64</v>
      </c>
      <c r="B37" s="43" t="s">
        <v>41</v>
      </c>
      <c r="C37" s="44" t="s">
        <v>41</v>
      </c>
      <c r="D37" s="45" t="s">
        <v>41</v>
      </c>
      <c r="E37" s="43">
        <v>12</v>
      </c>
      <c r="F37" s="44">
        <v>360</v>
      </c>
      <c r="G37" s="45">
        <v>0</v>
      </c>
      <c r="H37" s="43" t="s">
        <v>41</v>
      </c>
      <c r="I37" s="44" t="s">
        <v>41</v>
      </c>
      <c r="J37" s="45" t="s">
        <v>41</v>
      </c>
      <c r="K37" s="43" t="s">
        <v>41</v>
      </c>
      <c r="L37" s="44" t="s">
        <v>41</v>
      </c>
      <c r="M37" s="45" t="s">
        <v>41</v>
      </c>
      <c r="N37" s="43">
        <v>33</v>
      </c>
      <c r="O37" s="44">
        <v>450</v>
      </c>
      <c r="P37" s="45">
        <v>0</v>
      </c>
      <c r="Q37" s="43" t="s">
        <v>41</v>
      </c>
      <c r="R37" s="44" t="s">
        <v>41</v>
      </c>
      <c r="S37" s="45" t="s">
        <v>41</v>
      </c>
    </row>
    <row r="38" spans="1:19" x14ac:dyDescent="0.2">
      <c r="A38" s="34" t="s">
        <v>70</v>
      </c>
      <c r="B38" s="43" t="s">
        <v>41</v>
      </c>
      <c r="C38" s="44" t="s">
        <v>41</v>
      </c>
      <c r="D38" s="45" t="s">
        <v>41</v>
      </c>
      <c r="E38" s="43">
        <v>20</v>
      </c>
      <c r="F38" s="44">
        <v>350</v>
      </c>
      <c r="G38" s="45">
        <v>6.0606060606060608E-2</v>
      </c>
      <c r="H38" s="43" t="s">
        <v>41</v>
      </c>
      <c r="I38" s="44" t="s">
        <v>41</v>
      </c>
      <c r="J38" s="45" t="s">
        <v>41</v>
      </c>
      <c r="K38" s="43" t="s">
        <v>41</v>
      </c>
      <c r="L38" s="44" t="s">
        <v>41</v>
      </c>
      <c r="M38" s="45" t="s">
        <v>41</v>
      </c>
      <c r="N38" s="43">
        <v>26</v>
      </c>
      <c r="O38" s="44">
        <v>425</v>
      </c>
      <c r="P38" s="45">
        <v>1.1904761904761904E-2</v>
      </c>
      <c r="Q38" s="43">
        <v>18</v>
      </c>
      <c r="R38" s="44">
        <v>550</v>
      </c>
      <c r="S38" s="45">
        <v>0.15789473684210525</v>
      </c>
    </row>
    <row r="39" spans="1:19" x14ac:dyDescent="0.2">
      <c r="A39" s="34" t="s">
        <v>89</v>
      </c>
      <c r="B39" s="43">
        <v>22</v>
      </c>
      <c r="C39" s="44">
        <v>250</v>
      </c>
      <c r="D39" s="45">
        <v>0.1210762331838565</v>
      </c>
      <c r="E39" s="43">
        <v>87</v>
      </c>
      <c r="F39" s="44">
        <v>330</v>
      </c>
      <c r="G39" s="45">
        <v>0.1</v>
      </c>
      <c r="H39" s="43">
        <v>26</v>
      </c>
      <c r="I39" s="44">
        <v>415</v>
      </c>
      <c r="J39" s="45">
        <v>2.4691358024691357E-2</v>
      </c>
      <c r="K39" s="43">
        <v>14</v>
      </c>
      <c r="L39" s="44">
        <v>350</v>
      </c>
      <c r="M39" s="45">
        <v>0.12903225806451613</v>
      </c>
      <c r="N39" s="43">
        <v>135</v>
      </c>
      <c r="O39" s="44">
        <v>420</v>
      </c>
      <c r="P39" s="45">
        <v>0.05</v>
      </c>
      <c r="Q39" s="43">
        <v>55</v>
      </c>
      <c r="R39" s="44">
        <v>570</v>
      </c>
      <c r="S39" s="45">
        <v>0.14000000000000001</v>
      </c>
    </row>
    <row r="40" spans="1:19" x14ac:dyDescent="0.2">
      <c r="A40" s="34" t="s">
        <v>94</v>
      </c>
      <c r="B40" s="43" t="s">
        <v>41</v>
      </c>
      <c r="C40" s="44" t="s">
        <v>41</v>
      </c>
      <c r="D40" s="45" t="s">
        <v>41</v>
      </c>
      <c r="E40" s="43" t="s">
        <v>41</v>
      </c>
      <c r="F40" s="44" t="s">
        <v>41</v>
      </c>
      <c r="G40" s="45" t="s">
        <v>41</v>
      </c>
      <c r="H40" s="43" t="s">
        <v>41</v>
      </c>
      <c r="I40" s="44" t="s">
        <v>41</v>
      </c>
      <c r="J40" s="45" t="s">
        <v>41</v>
      </c>
      <c r="K40" s="43" t="s">
        <v>41</v>
      </c>
      <c r="L40" s="44" t="s">
        <v>41</v>
      </c>
      <c r="M40" s="45" t="s">
        <v>41</v>
      </c>
      <c r="N40" s="43">
        <v>17</v>
      </c>
      <c r="O40" s="44">
        <v>470</v>
      </c>
      <c r="P40" s="45">
        <v>0.17499999999999999</v>
      </c>
      <c r="Q40" s="43" t="s">
        <v>41</v>
      </c>
      <c r="R40" s="44" t="s">
        <v>41</v>
      </c>
      <c r="S40" s="45" t="s">
        <v>41</v>
      </c>
    </row>
    <row r="41" spans="1:19" x14ac:dyDescent="0.2">
      <c r="A41" s="34" t="s">
        <v>101</v>
      </c>
      <c r="B41" s="43" t="s">
        <v>41</v>
      </c>
      <c r="C41" s="44" t="s">
        <v>41</v>
      </c>
      <c r="D41" s="45" t="s">
        <v>41</v>
      </c>
      <c r="E41" s="43" t="s">
        <v>41</v>
      </c>
      <c r="F41" s="44" t="s">
        <v>41</v>
      </c>
      <c r="G41" s="45" t="s">
        <v>41</v>
      </c>
      <c r="H41" s="43" t="s">
        <v>41</v>
      </c>
      <c r="I41" s="44" t="s">
        <v>41</v>
      </c>
      <c r="J41" s="45" t="s">
        <v>41</v>
      </c>
      <c r="K41" s="43" t="s">
        <v>41</v>
      </c>
      <c r="L41" s="44" t="s">
        <v>41</v>
      </c>
      <c r="M41" s="45" t="s">
        <v>41</v>
      </c>
      <c r="N41" s="43">
        <v>21</v>
      </c>
      <c r="O41" s="44">
        <v>480</v>
      </c>
      <c r="P41" s="45">
        <v>0</v>
      </c>
      <c r="Q41" s="43" t="s">
        <v>41</v>
      </c>
      <c r="R41" s="44" t="s">
        <v>41</v>
      </c>
      <c r="S41" s="45" t="s">
        <v>41</v>
      </c>
    </row>
    <row r="42" spans="1:19" x14ac:dyDescent="0.2">
      <c r="A42" s="34" t="s">
        <v>104</v>
      </c>
      <c r="B42" s="43" t="s">
        <v>41</v>
      </c>
      <c r="C42" s="44" t="s">
        <v>41</v>
      </c>
      <c r="D42" s="45" t="s">
        <v>41</v>
      </c>
      <c r="E42" s="43">
        <v>13</v>
      </c>
      <c r="F42" s="44">
        <v>360</v>
      </c>
      <c r="G42" s="45">
        <v>5.8823529411764705E-2</v>
      </c>
      <c r="H42" s="43">
        <v>13</v>
      </c>
      <c r="I42" s="44">
        <v>380</v>
      </c>
      <c r="J42" s="45">
        <v>2.7027027027027029E-2</v>
      </c>
      <c r="K42" s="43" t="s">
        <v>41</v>
      </c>
      <c r="L42" s="44" t="s">
        <v>41</v>
      </c>
      <c r="M42" s="45" t="s">
        <v>41</v>
      </c>
      <c r="N42" s="43">
        <v>95</v>
      </c>
      <c r="O42" s="44">
        <v>410</v>
      </c>
      <c r="P42" s="45">
        <v>5.128205128205128E-2</v>
      </c>
      <c r="Q42" s="43">
        <v>258</v>
      </c>
      <c r="R42" s="44">
        <v>450</v>
      </c>
      <c r="S42" s="45">
        <v>7.1428571428571425E-2</v>
      </c>
    </row>
    <row r="43" spans="1:19" x14ac:dyDescent="0.2">
      <c r="A43" s="34" t="s">
        <v>105</v>
      </c>
      <c r="B43" s="43" t="s">
        <v>41</v>
      </c>
      <c r="C43" s="44" t="s">
        <v>41</v>
      </c>
      <c r="D43" s="45" t="s">
        <v>41</v>
      </c>
      <c r="E43" s="43">
        <v>22</v>
      </c>
      <c r="F43" s="44">
        <v>298</v>
      </c>
      <c r="G43" s="45">
        <v>-6.6666666666666671E-3</v>
      </c>
      <c r="H43" s="43" t="s">
        <v>41</v>
      </c>
      <c r="I43" s="44" t="s">
        <v>41</v>
      </c>
      <c r="J43" s="45" t="s">
        <v>41</v>
      </c>
      <c r="K43" s="43" t="s">
        <v>41</v>
      </c>
      <c r="L43" s="44" t="s">
        <v>41</v>
      </c>
      <c r="M43" s="45" t="s">
        <v>41</v>
      </c>
      <c r="N43" s="43">
        <v>52</v>
      </c>
      <c r="O43" s="44">
        <v>430</v>
      </c>
      <c r="P43" s="45">
        <v>7.4999999999999997E-2</v>
      </c>
      <c r="Q43" s="43">
        <v>32</v>
      </c>
      <c r="R43" s="44">
        <v>505</v>
      </c>
      <c r="S43" s="45">
        <v>9.7826086956521743E-2</v>
      </c>
    </row>
    <row r="44" spans="1:19" x14ac:dyDescent="0.2">
      <c r="A44" s="34" t="s">
        <v>111</v>
      </c>
      <c r="B44" s="43" t="s">
        <v>41</v>
      </c>
      <c r="C44" s="44" t="s">
        <v>41</v>
      </c>
      <c r="D44" s="45" t="s">
        <v>41</v>
      </c>
      <c r="E44" s="43" t="s">
        <v>41</v>
      </c>
      <c r="F44" s="44" t="s">
        <v>41</v>
      </c>
      <c r="G44" s="45" t="s">
        <v>41</v>
      </c>
      <c r="H44" s="43" t="s">
        <v>41</v>
      </c>
      <c r="I44" s="44" t="s">
        <v>41</v>
      </c>
      <c r="J44" s="45" t="s">
        <v>41</v>
      </c>
      <c r="K44" s="43" t="s">
        <v>41</v>
      </c>
      <c r="L44" s="44" t="s">
        <v>41</v>
      </c>
      <c r="M44" s="45" t="s">
        <v>41</v>
      </c>
      <c r="N44" s="43">
        <v>19</v>
      </c>
      <c r="O44" s="44">
        <v>420</v>
      </c>
      <c r="P44" s="45">
        <v>0.10526315789473684</v>
      </c>
      <c r="Q44" s="43" t="s">
        <v>41</v>
      </c>
      <c r="R44" s="44" t="s">
        <v>41</v>
      </c>
      <c r="S44" s="45" t="s">
        <v>41</v>
      </c>
    </row>
    <row r="45" spans="1:19" x14ac:dyDescent="0.2">
      <c r="A45" s="34" t="s">
        <v>120</v>
      </c>
      <c r="B45" s="43" t="s">
        <v>41</v>
      </c>
      <c r="C45" s="44" t="s">
        <v>41</v>
      </c>
      <c r="D45" s="45" t="s">
        <v>41</v>
      </c>
      <c r="E45" s="43" t="s">
        <v>41</v>
      </c>
      <c r="F45" s="44" t="s">
        <v>41</v>
      </c>
      <c r="G45" s="45" t="s">
        <v>41</v>
      </c>
      <c r="H45" s="43" t="s">
        <v>41</v>
      </c>
      <c r="I45" s="44" t="s">
        <v>41</v>
      </c>
      <c r="J45" s="45" t="s">
        <v>41</v>
      </c>
      <c r="K45" s="43" t="s">
        <v>41</v>
      </c>
      <c r="L45" s="44" t="s">
        <v>41</v>
      </c>
      <c r="M45" s="45" t="s">
        <v>41</v>
      </c>
      <c r="N45" s="43">
        <v>17</v>
      </c>
      <c r="O45" s="44">
        <v>450</v>
      </c>
      <c r="P45" s="45">
        <v>0.13924050632911392</v>
      </c>
      <c r="Q45" s="43" t="s">
        <v>41</v>
      </c>
      <c r="R45" s="44" t="s">
        <v>41</v>
      </c>
      <c r="S45" s="45" t="s">
        <v>41</v>
      </c>
    </row>
    <row r="46" spans="1:19" x14ac:dyDescent="0.2">
      <c r="A46" s="34" t="s">
        <v>122</v>
      </c>
      <c r="B46" s="43" t="s">
        <v>41</v>
      </c>
      <c r="C46" s="44" t="s">
        <v>41</v>
      </c>
      <c r="D46" s="45" t="s">
        <v>41</v>
      </c>
      <c r="E46" s="43" t="s">
        <v>41</v>
      </c>
      <c r="F46" s="44" t="s">
        <v>41</v>
      </c>
      <c r="G46" s="45" t="s">
        <v>41</v>
      </c>
      <c r="H46" s="43" t="s">
        <v>41</v>
      </c>
      <c r="I46" s="44" t="s">
        <v>41</v>
      </c>
      <c r="J46" s="45" t="s">
        <v>41</v>
      </c>
      <c r="K46" s="43" t="s">
        <v>41</v>
      </c>
      <c r="L46" s="44" t="s">
        <v>41</v>
      </c>
      <c r="M46" s="45" t="s">
        <v>41</v>
      </c>
      <c r="N46" s="43" t="s">
        <v>41</v>
      </c>
      <c r="O46" s="44" t="s">
        <v>41</v>
      </c>
      <c r="P46" s="45" t="s">
        <v>41</v>
      </c>
      <c r="Q46" s="43" t="s">
        <v>41</v>
      </c>
      <c r="R46" s="44" t="s">
        <v>41</v>
      </c>
      <c r="S46" s="45" t="s">
        <v>41</v>
      </c>
    </row>
    <row r="47" spans="1:19" x14ac:dyDescent="0.2">
      <c r="A47" s="34" t="s">
        <v>4</v>
      </c>
      <c r="B47" s="43">
        <v>18</v>
      </c>
      <c r="C47" s="44">
        <v>250</v>
      </c>
      <c r="D47" s="45">
        <v>0.13636363636363635</v>
      </c>
      <c r="E47" s="43">
        <v>27</v>
      </c>
      <c r="F47" s="44">
        <v>290</v>
      </c>
      <c r="G47" s="45">
        <v>-6.4516129032258063E-2</v>
      </c>
      <c r="H47" s="43">
        <v>10</v>
      </c>
      <c r="I47" s="44">
        <v>390</v>
      </c>
      <c r="J47" s="45" t="s">
        <v>41</v>
      </c>
      <c r="K47" s="43">
        <v>12</v>
      </c>
      <c r="L47" s="44">
        <v>345</v>
      </c>
      <c r="M47" s="45" t="s">
        <v>41</v>
      </c>
      <c r="N47" s="43">
        <v>69</v>
      </c>
      <c r="O47" s="44">
        <v>425</v>
      </c>
      <c r="P47" s="45">
        <v>-1.1627906976744186E-2</v>
      </c>
      <c r="Q47" s="43">
        <v>21</v>
      </c>
      <c r="R47" s="44">
        <v>500</v>
      </c>
      <c r="S47" s="45">
        <v>8.6956521739130432E-2</v>
      </c>
    </row>
    <row r="48" spans="1:19" x14ac:dyDescent="0.2">
      <c r="A48" s="34" t="s">
        <v>6</v>
      </c>
      <c r="B48" s="43">
        <v>12</v>
      </c>
      <c r="C48" s="44">
        <v>250</v>
      </c>
      <c r="D48" s="45">
        <v>4.1666666666666664E-2</v>
      </c>
      <c r="E48" s="43">
        <v>47</v>
      </c>
      <c r="F48" s="44">
        <v>350</v>
      </c>
      <c r="G48" s="45">
        <v>6.0606060606060608E-2</v>
      </c>
      <c r="H48" s="43">
        <v>10</v>
      </c>
      <c r="I48" s="44">
        <v>400</v>
      </c>
      <c r="J48" s="45">
        <v>0</v>
      </c>
      <c r="K48" s="43" t="s">
        <v>41</v>
      </c>
      <c r="L48" s="44" t="s">
        <v>41</v>
      </c>
      <c r="M48" s="45" t="s">
        <v>41</v>
      </c>
      <c r="N48" s="43">
        <v>99</v>
      </c>
      <c r="O48" s="44">
        <v>450</v>
      </c>
      <c r="P48" s="45">
        <v>6.3829787234042548E-2</v>
      </c>
      <c r="Q48" s="43">
        <v>82</v>
      </c>
      <c r="R48" s="44">
        <v>550</v>
      </c>
      <c r="S48" s="45">
        <v>5.1625239005736137E-2</v>
      </c>
    </row>
    <row r="49" spans="1:19" x14ac:dyDescent="0.2">
      <c r="A49" s="38" t="s">
        <v>93</v>
      </c>
      <c r="B49" s="46">
        <v>78</v>
      </c>
      <c r="C49" s="47">
        <v>250</v>
      </c>
      <c r="D49" s="48">
        <v>8.6956521739130432E-2</v>
      </c>
      <c r="E49" s="46">
        <v>250</v>
      </c>
      <c r="F49" s="47">
        <v>340</v>
      </c>
      <c r="G49" s="48">
        <v>6.25E-2</v>
      </c>
      <c r="H49" s="46">
        <v>81</v>
      </c>
      <c r="I49" s="47">
        <v>400</v>
      </c>
      <c r="J49" s="48">
        <v>0</v>
      </c>
      <c r="K49" s="46">
        <v>68</v>
      </c>
      <c r="L49" s="47">
        <v>360</v>
      </c>
      <c r="M49" s="48">
        <v>5.8823529411764705E-2</v>
      </c>
      <c r="N49" s="46">
        <v>585</v>
      </c>
      <c r="O49" s="47">
        <v>430</v>
      </c>
      <c r="P49" s="48">
        <v>4.878048780487805E-2</v>
      </c>
      <c r="Q49" s="46">
        <v>501</v>
      </c>
      <c r="R49" s="47">
        <v>480</v>
      </c>
      <c r="S49" s="48">
        <v>4.3478260869565216E-2</v>
      </c>
    </row>
    <row r="50" spans="1:19" s="39" customFormat="1" x14ac:dyDescent="0.2">
      <c r="A50" s="34" t="s">
        <v>67</v>
      </c>
      <c r="B50" s="43" t="s">
        <v>41</v>
      </c>
      <c r="C50" s="44" t="s">
        <v>41</v>
      </c>
      <c r="D50" s="45" t="s">
        <v>41</v>
      </c>
      <c r="E50" s="43">
        <v>18</v>
      </c>
      <c r="F50" s="44">
        <v>395</v>
      </c>
      <c r="G50" s="45">
        <v>9.7222222222222224E-2</v>
      </c>
      <c r="H50" s="43" t="s">
        <v>41</v>
      </c>
      <c r="I50" s="44" t="s">
        <v>41</v>
      </c>
      <c r="J50" s="45" t="s">
        <v>41</v>
      </c>
      <c r="K50" s="43">
        <v>11</v>
      </c>
      <c r="L50" s="44">
        <v>380</v>
      </c>
      <c r="M50" s="45">
        <v>0.1242603550295858</v>
      </c>
      <c r="N50" s="43">
        <v>40</v>
      </c>
      <c r="O50" s="44">
        <v>440</v>
      </c>
      <c r="P50" s="45">
        <v>4.7619047619047616E-2</v>
      </c>
      <c r="Q50" s="43">
        <v>48</v>
      </c>
      <c r="R50" s="44">
        <v>500</v>
      </c>
      <c r="S50" s="45">
        <v>0</v>
      </c>
    </row>
    <row r="51" spans="1:19" x14ac:dyDescent="0.2">
      <c r="A51" s="34" t="s">
        <v>68</v>
      </c>
      <c r="B51" s="43">
        <v>11</v>
      </c>
      <c r="C51" s="44">
        <v>285</v>
      </c>
      <c r="D51" s="45">
        <v>3.6363636363636362E-2</v>
      </c>
      <c r="E51" s="43">
        <v>37</v>
      </c>
      <c r="F51" s="44">
        <v>380</v>
      </c>
      <c r="G51" s="45">
        <v>8.5714285714285715E-2</v>
      </c>
      <c r="H51" s="43">
        <v>14</v>
      </c>
      <c r="I51" s="44">
        <v>435</v>
      </c>
      <c r="J51" s="45">
        <v>0.10126582278481013</v>
      </c>
      <c r="K51" s="43">
        <v>13</v>
      </c>
      <c r="L51" s="44">
        <v>390</v>
      </c>
      <c r="M51" s="45">
        <v>2.6315789473684209E-2</v>
      </c>
      <c r="N51" s="43">
        <v>83</v>
      </c>
      <c r="O51" s="44">
        <v>440</v>
      </c>
      <c r="P51" s="45">
        <v>5.2631578947368418E-2</v>
      </c>
      <c r="Q51" s="43">
        <v>107</v>
      </c>
      <c r="R51" s="44">
        <v>520</v>
      </c>
      <c r="S51" s="45">
        <v>6.1224489795918366E-2</v>
      </c>
    </row>
    <row r="52" spans="1:19" x14ac:dyDescent="0.2">
      <c r="A52" s="34" t="s">
        <v>81</v>
      </c>
      <c r="B52" s="43">
        <v>11</v>
      </c>
      <c r="C52" s="44">
        <v>270</v>
      </c>
      <c r="D52" s="45">
        <v>0.17391304347826086</v>
      </c>
      <c r="E52" s="43">
        <v>32</v>
      </c>
      <c r="F52" s="44">
        <v>323</v>
      </c>
      <c r="G52" s="45">
        <v>7.6666666666666661E-2</v>
      </c>
      <c r="H52" s="43" t="s">
        <v>41</v>
      </c>
      <c r="I52" s="44" t="s">
        <v>41</v>
      </c>
      <c r="J52" s="45" t="s">
        <v>41</v>
      </c>
      <c r="K52" s="43">
        <v>19</v>
      </c>
      <c r="L52" s="44">
        <v>350</v>
      </c>
      <c r="M52" s="45">
        <v>0</v>
      </c>
      <c r="N52" s="43">
        <v>90</v>
      </c>
      <c r="O52" s="44">
        <v>430</v>
      </c>
      <c r="P52" s="45">
        <v>7.4999999999999997E-2</v>
      </c>
      <c r="Q52" s="43">
        <v>35</v>
      </c>
      <c r="R52" s="44">
        <v>500</v>
      </c>
      <c r="S52" s="45">
        <v>0</v>
      </c>
    </row>
    <row r="53" spans="1:19" x14ac:dyDescent="0.2">
      <c r="A53" s="34" t="s">
        <v>97</v>
      </c>
      <c r="B53" s="43">
        <v>31</v>
      </c>
      <c r="C53" s="44">
        <v>245</v>
      </c>
      <c r="D53" s="45">
        <v>2.0833333333333332E-2</v>
      </c>
      <c r="E53" s="43">
        <v>76</v>
      </c>
      <c r="F53" s="44">
        <v>300</v>
      </c>
      <c r="G53" s="45">
        <v>7.1428571428571425E-2</v>
      </c>
      <c r="H53" s="43">
        <v>13</v>
      </c>
      <c r="I53" s="44">
        <v>410</v>
      </c>
      <c r="J53" s="45">
        <v>9.3333333333333338E-2</v>
      </c>
      <c r="K53" s="43">
        <v>28</v>
      </c>
      <c r="L53" s="44">
        <v>335</v>
      </c>
      <c r="M53" s="45">
        <v>5.3459119496855348E-2</v>
      </c>
      <c r="N53" s="43">
        <v>212</v>
      </c>
      <c r="O53" s="44">
        <v>380</v>
      </c>
      <c r="P53" s="45">
        <v>0</v>
      </c>
      <c r="Q53" s="43">
        <v>90</v>
      </c>
      <c r="R53" s="44">
        <v>500</v>
      </c>
      <c r="S53" s="45">
        <v>4.6025104602510462E-2</v>
      </c>
    </row>
    <row r="54" spans="1:19" x14ac:dyDescent="0.2">
      <c r="A54" s="34" t="s">
        <v>117</v>
      </c>
      <c r="B54" s="43" t="s">
        <v>41</v>
      </c>
      <c r="C54" s="44" t="s">
        <v>41</v>
      </c>
      <c r="D54" s="45" t="s">
        <v>41</v>
      </c>
      <c r="E54" s="43">
        <v>15</v>
      </c>
      <c r="F54" s="44">
        <v>350</v>
      </c>
      <c r="G54" s="45">
        <v>9.375E-2</v>
      </c>
      <c r="H54" s="43" t="s">
        <v>41</v>
      </c>
      <c r="I54" s="44" t="s">
        <v>41</v>
      </c>
      <c r="J54" s="45" t="s">
        <v>41</v>
      </c>
      <c r="K54" s="43" t="s">
        <v>41</v>
      </c>
      <c r="L54" s="44" t="s">
        <v>41</v>
      </c>
      <c r="M54" s="45" t="s">
        <v>41</v>
      </c>
      <c r="N54" s="43">
        <v>54</v>
      </c>
      <c r="O54" s="44">
        <v>400</v>
      </c>
      <c r="P54" s="45">
        <v>5.2631578947368418E-2</v>
      </c>
      <c r="Q54" s="43">
        <v>21</v>
      </c>
      <c r="R54" s="44">
        <v>450</v>
      </c>
      <c r="S54" s="45">
        <v>-5.8577405857740586E-2</v>
      </c>
    </row>
    <row r="55" spans="1:19" x14ac:dyDescent="0.2">
      <c r="A55" s="34" t="s">
        <v>123</v>
      </c>
      <c r="B55" s="43">
        <v>17</v>
      </c>
      <c r="C55" s="44">
        <v>260</v>
      </c>
      <c r="D55" s="45">
        <v>2.766798418972332E-2</v>
      </c>
      <c r="E55" s="43">
        <v>53</v>
      </c>
      <c r="F55" s="44">
        <v>350</v>
      </c>
      <c r="G55" s="45">
        <v>9.375E-2</v>
      </c>
      <c r="H55" s="43">
        <v>13</v>
      </c>
      <c r="I55" s="44">
        <v>430</v>
      </c>
      <c r="J55" s="45">
        <v>8.0402010050251257E-2</v>
      </c>
      <c r="K55" s="43">
        <v>17</v>
      </c>
      <c r="L55" s="44">
        <v>385</v>
      </c>
      <c r="M55" s="45">
        <v>0.11594202898550725</v>
      </c>
      <c r="N55" s="43">
        <v>59</v>
      </c>
      <c r="O55" s="44">
        <v>410</v>
      </c>
      <c r="P55" s="45">
        <v>2.5000000000000001E-2</v>
      </c>
      <c r="Q55" s="43">
        <v>40</v>
      </c>
      <c r="R55" s="44">
        <v>500</v>
      </c>
      <c r="S55" s="45">
        <v>4.1666666666666664E-2</v>
      </c>
    </row>
    <row r="56" spans="1:19" x14ac:dyDescent="0.2">
      <c r="A56" s="38" t="s">
        <v>26</v>
      </c>
      <c r="B56" s="46">
        <v>78</v>
      </c>
      <c r="C56" s="47">
        <v>255</v>
      </c>
      <c r="D56" s="48">
        <v>0.02</v>
      </c>
      <c r="E56" s="46">
        <v>231</v>
      </c>
      <c r="F56" s="47">
        <v>340</v>
      </c>
      <c r="G56" s="48">
        <v>6.25E-2</v>
      </c>
      <c r="H56" s="46">
        <v>51</v>
      </c>
      <c r="I56" s="47">
        <v>430</v>
      </c>
      <c r="J56" s="48">
        <v>7.4999999999999997E-2</v>
      </c>
      <c r="K56" s="46">
        <v>96</v>
      </c>
      <c r="L56" s="47">
        <v>350</v>
      </c>
      <c r="M56" s="48">
        <v>2.9411764705882353E-2</v>
      </c>
      <c r="N56" s="46">
        <v>538</v>
      </c>
      <c r="O56" s="47">
        <v>420</v>
      </c>
      <c r="P56" s="48">
        <v>0.05</v>
      </c>
      <c r="Q56" s="46">
        <v>341</v>
      </c>
      <c r="R56" s="47">
        <v>500</v>
      </c>
      <c r="S56" s="48">
        <v>2.0408163265306121E-2</v>
      </c>
    </row>
    <row r="57" spans="1:19" s="39" customFormat="1" x14ac:dyDescent="0.2">
      <c r="A57" s="34" t="s">
        <v>66</v>
      </c>
      <c r="B57" s="43">
        <v>119</v>
      </c>
      <c r="C57" s="44">
        <v>390</v>
      </c>
      <c r="D57" s="45">
        <v>0.14705882352941177</v>
      </c>
      <c r="E57" s="43">
        <v>267</v>
      </c>
      <c r="F57" s="44">
        <v>490</v>
      </c>
      <c r="G57" s="45">
        <v>0.1951219512195122</v>
      </c>
      <c r="H57" s="43">
        <v>85</v>
      </c>
      <c r="I57" s="44">
        <v>590</v>
      </c>
      <c r="J57" s="45">
        <v>0.14563106796116504</v>
      </c>
      <c r="K57" s="43">
        <v>40</v>
      </c>
      <c r="L57" s="44">
        <v>450</v>
      </c>
      <c r="M57" s="45">
        <v>0.13924050632911392</v>
      </c>
      <c r="N57" s="43">
        <v>181</v>
      </c>
      <c r="O57" s="44">
        <v>570</v>
      </c>
      <c r="P57" s="45">
        <v>0.1875</v>
      </c>
      <c r="Q57" s="43">
        <v>68</v>
      </c>
      <c r="R57" s="44">
        <v>660</v>
      </c>
      <c r="S57" s="45">
        <v>0.13207547169811321</v>
      </c>
    </row>
    <row r="58" spans="1:19" x14ac:dyDescent="0.2">
      <c r="A58" s="34" t="s">
        <v>72</v>
      </c>
      <c r="B58" s="43">
        <v>34</v>
      </c>
      <c r="C58" s="44">
        <v>295</v>
      </c>
      <c r="D58" s="45">
        <v>0.18</v>
      </c>
      <c r="E58" s="43">
        <v>160</v>
      </c>
      <c r="F58" s="44">
        <v>405</v>
      </c>
      <c r="G58" s="45">
        <v>0.15714285714285714</v>
      </c>
      <c r="H58" s="43">
        <v>98</v>
      </c>
      <c r="I58" s="44">
        <v>455</v>
      </c>
      <c r="J58" s="45">
        <v>0.19736842105263158</v>
      </c>
      <c r="K58" s="43">
        <v>34</v>
      </c>
      <c r="L58" s="44">
        <v>423</v>
      </c>
      <c r="M58" s="45">
        <v>0.128</v>
      </c>
      <c r="N58" s="43">
        <v>357</v>
      </c>
      <c r="O58" s="44">
        <v>440</v>
      </c>
      <c r="P58" s="45">
        <v>0.15789473684210525</v>
      </c>
      <c r="Q58" s="43">
        <v>116</v>
      </c>
      <c r="R58" s="44">
        <v>530</v>
      </c>
      <c r="S58" s="45">
        <v>0.13978494623655913</v>
      </c>
    </row>
    <row r="59" spans="1:19" x14ac:dyDescent="0.2">
      <c r="A59" s="34" t="s">
        <v>80</v>
      </c>
      <c r="B59" s="43">
        <v>233</v>
      </c>
      <c r="C59" s="44">
        <v>380</v>
      </c>
      <c r="D59" s="45">
        <v>0.1875</v>
      </c>
      <c r="E59" s="43">
        <v>457</v>
      </c>
      <c r="F59" s="44">
        <v>490</v>
      </c>
      <c r="G59" s="45">
        <v>0.22500000000000001</v>
      </c>
      <c r="H59" s="43">
        <v>114</v>
      </c>
      <c r="I59" s="44">
        <v>600</v>
      </c>
      <c r="J59" s="45">
        <v>0.1650485436893204</v>
      </c>
      <c r="K59" s="43">
        <v>107</v>
      </c>
      <c r="L59" s="44">
        <v>580</v>
      </c>
      <c r="M59" s="45">
        <v>0.13725490196078433</v>
      </c>
      <c r="N59" s="43">
        <v>195</v>
      </c>
      <c r="O59" s="44">
        <v>620</v>
      </c>
      <c r="P59" s="45">
        <v>0.15887850467289719</v>
      </c>
      <c r="Q59" s="43">
        <v>51</v>
      </c>
      <c r="R59" s="44">
        <v>900</v>
      </c>
      <c r="S59" s="45">
        <v>0.28939828080229224</v>
      </c>
    </row>
    <row r="60" spans="1:19" x14ac:dyDescent="0.2">
      <c r="A60" s="34" t="s">
        <v>92</v>
      </c>
      <c r="B60" s="43">
        <v>50</v>
      </c>
      <c r="C60" s="44">
        <v>398</v>
      </c>
      <c r="D60" s="45">
        <v>0.32666666666666666</v>
      </c>
      <c r="E60" s="43">
        <v>130</v>
      </c>
      <c r="F60" s="44">
        <v>450</v>
      </c>
      <c r="G60" s="45">
        <v>0.13924050632911392</v>
      </c>
      <c r="H60" s="43">
        <v>40</v>
      </c>
      <c r="I60" s="44">
        <v>650</v>
      </c>
      <c r="J60" s="45">
        <v>0.26213592233009708</v>
      </c>
      <c r="K60" s="43">
        <v>40</v>
      </c>
      <c r="L60" s="44">
        <v>535</v>
      </c>
      <c r="M60" s="45">
        <v>0.15053763440860216</v>
      </c>
      <c r="N60" s="43">
        <v>174</v>
      </c>
      <c r="O60" s="44">
        <v>560</v>
      </c>
      <c r="P60" s="45">
        <v>0.16666666666666666</v>
      </c>
      <c r="Q60" s="43">
        <v>38</v>
      </c>
      <c r="R60" s="44">
        <v>725</v>
      </c>
      <c r="S60" s="45">
        <v>3.5714285714285712E-2</v>
      </c>
    </row>
    <row r="61" spans="1:19" x14ac:dyDescent="0.2">
      <c r="A61" s="34" t="s">
        <v>93</v>
      </c>
      <c r="B61" s="43">
        <v>16</v>
      </c>
      <c r="C61" s="44">
        <v>330</v>
      </c>
      <c r="D61" s="45">
        <v>0.2</v>
      </c>
      <c r="E61" s="43">
        <v>91</v>
      </c>
      <c r="F61" s="44">
        <v>410</v>
      </c>
      <c r="G61" s="45">
        <v>0.1388888888888889</v>
      </c>
      <c r="H61" s="43">
        <v>81</v>
      </c>
      <c r="I61" s="44">
        <v>460</v>
      </c>
      <c r="J61" s="45">
        <v>0.17346938775510204</v>
      </c>
      <c r="K61" s="43">
        <v>45</v>
      </c>
      <c r="L61" s="44">
        <v>420</v>
      </c>
      <c r="M61" s="45">
        <v>0.12</v>
      </c>
      <c r="N61" s="43">
        <v>464</v>
      </c>
      <c r="O61" s="44">
        <v>460</v>
      </c>
      <c r="P61" s="45">
        <v>0.15</v>
      </c>
      <c r="Q61" s="43">
        <v>425</v>
      </c>
      <c r="R61" s="44">
        <v>540</v>
      </c>
      <c r="S61" s="45">
        <v>0.16129032258064516</v>
      </c>
    </row>
    <row r="62" spans="1:19" x14ac:dyDescent="0.2">
      <c r="A62" s="34" t="s">
        <v>102</v>
      </c>
      <c r="B62" s="43">
        <v>250</v>
      </c>
      <c r="C62" s="44">
        <v>390</v>
      </c>
      <c r="D62" s="45">
        <v>0.22641509433962265</v>
      </c>
      <c r="E62" s="43">
        <v>378</v>
      </c>
      <c r="F62" s="44">
        <v>501</v>
      </c>
      <c r="G62" s="45">
        <v>0.19285714285714287</v>
      </c>
      <c r="H62" s="43">
        <v>52</v>
      </c>
      <c r="I62" s="44">
        <v>625</v>
      </c>
      <c r="J62" s="45">
        <v>0.20192307692307693</v>
      </c>
      <c r="K62" s="43">
        <v>97</v>
      </c>
      <c r="L62" s="44">
        <v>550</v>
      </c>
      <c r="M62" s="45">
        <v>0.19565217391304349</v>
      </c>
      <c r="N62" s="43">
        <v>170</v>
      </c>
      <c r="O62" s="44">
        <v>610</v>
      </c>
      <c r="P62" s="45">
        <v>0.15094339622641509</v>
      </c>
      <c r="Q62" s="43">
        <v>41</v>
      </c>
      <c r="R62" s="44">
        <v>730</v>
      </c>
      <c r="S62" s="45">
        <v>0.24786324786324787</v>
      </c>
    </row>
    <row r="63" spans="1:19" x14ac:dyDescent="0.2">
      <c r="A63" s="34" t="s">
        <v>15</v>
      </c>
      <c r="B63" s="43">
        <v>2986</v>
      </c>
      <c r="C63" s="44">
        <v>500</v>
      </c>
      <c r="D63" s="45">
        <v>0.16279069767441862</v>
      </c>
      <c r="E63" s="43">
        <v>2697</v>
      </c>
      <c r="F63" s="44">
        <v>650</v>
      </c>
      <c r="G63" s="45">
        <v>8.3333333333333329E-2</v>
      </c>
      <c r="H63" s="43">
        <v>260</v>
      </c>
      <c r="I63" s="44">
        <v>980</v>
      </c>
      <c r="J63" s="45">
        <v>0.15294117647058825</v>
      </c>
      <c r="K63" s="43">
        <v>92</v>
      </c>
      <c r="L63" s="44">
        <v>620</v>
      </c>
      <c r="M63" s="45">
        <v>7.2664359861591699E-2</v>
      </c>
      <c r="N63" s="43">
        <v>71</v>
      </c>
      <c r="O63" s="44">
        <v>800</v>
      </c>
      <c r="P63" s="45">
        <v>9.5890410958904104E-2</v>
      </c>
      <c r="Q63" s="43">
        <v>17</v>
      </c>
      <c r="R63" s="44">
        <v>1050</v>
      </c>
      <c r="S63" s="45">
        <v>0.16926503340757237</v>
      </c>
    </row>
    <row r="64" spans="1:19" x14ac:dyDescent="0.2">
      <c r="A64" s="34" t="s">
        <v>11</v>
      </c>
      <c r="B64" s="43" t="s">
        <v>41</v>
      </c>
      <c r="C64" s="44" t="s">
        <v>41</v>
      </c>
      <c r="D64" s="45" t="s">
        <v>41</v>
      </c>
      <c r="E64" s="43">
        <v>42</v>
      </c>
      <c r="F64" s="44">
        <v>360</v>
      </c>
      <c r="G64" s="45">
        <v>0</v>
      </c>
      <c r="H64" s="43">
        <v>55</v>
      </c>
      <c r="I64" s="44">
        <v>400</v>
      </c>
      <c r="J64" s="45">
        <v>8.1081081081081086E-2</v>
      </c>
      <c r="K64" s="43">
        <v>23</v>
      </c>
      <c r="L64" s="44">
        <v>400</v>
      </c>
      <c r="M64" s="45">
        <v>0.17647058823529413</v>
      </c>
      <c r="N64" s="43">
        <v>582</v>
      </c>
      <c r="O64" s="44">
        <v>430</v>
      </c>
      <c r="P64" s="45">
        <v>0.13157894736842105</v>
      </c>
      <c r="Q64" s="43">
        <v>877</v>
      </c>
      <c r="R64" s="44">
        <v>500</v>
      </c>
      <c r="S64" s="45">
        <v>0.13895216400911162</v>
      </c>
    </row>
    <row r="65" spans="1:19" x14ac:dyDescent="0.2">
      <c r="A65" s="34" t="s">
        <v>445</v>
      </c>
      <c r="B65" s="43">
        <v>382</v>
      </c>
      <c r="C65" s="44">
        <v>425</v>
      </c>
      <c r="D65" s="45">
        <v>0.25</v>
      </c>
      <c r="E65" s="43">
        <v>610</v>
      </c>
      <c r="F65" s="44">
        <v>500</v>
      </c>
      <c r="G65" s="45">
        <v>0.19047619047619047</v>
      </c>
      <c r="H65" s="43">
        <v>132</v>
      </c>
      <c r="I65" s="44">
        <v>600</v>
      </c>
      <c r="J65" s="45">
        <v>0.2</v>
      </c>
      <c r="K65" s="43">
        <v>157</v>
      </c>
      <c r="L65" s="44">
        <v>555</v>
      </c>
      <c r="M65" s="45">
        <v>0.10119047619047619</v>
      </c>
      <c r="N65" s="43">
        <v>251</v>
      </c>
      <c r="O65" s="44">
        <v>600</v>
      </c>
      <c r="P65" s="45">
        <v>0.17647058823529413</v>
      </c>
      <c r="Q65" s="43">
        <v>80</v>
      </c>
      <c r="R65" s="44">
        <v>773</v>
      </c>
      <c r="S65" s="45">
        <v>0.17477203647416414</v>
      </c>
    </row>
    <row r="66" spans="1:19" x14ac:dyDescent="0.2">
      <c r="A66" s="34" t="s">
        <v>107</v>
      </c>
      <c r="B66" s="43">
        <v>255</v>
      </c>
      <c r="C66" s="44">
        <v>425</v>
      </c>
      <c r="D66" s="45">
        <v>0.2318840579710145</v>
      </c>
      <c r="E66" s="43">
        <v>404</v>
      </c>
      <c r="F66" s="44">
        <v>500</v>
      </c>
      <c r="G66" s="45">
        <v>0.21951219512195122</v>
      </c>
      <c r="H66" s="43">
        <v>61</v>
      </c>
      <c r="I66" s="44">
        <v>650</v>
      </c>
      <c r="J66" s="45">
        <v>0.18181818181818182</v>
      </c>
      <c r="K66" s="43">
        <v>67</v>
      </c>
      <c r="L66" s="44">
        <v>570</v>
      </c>
      <c r="M66" s="45">
        <v>0.10679611650485436</v>
      </c>
      <c r="N66" s="43">
        <v>146</v>
      </c>
      <c r="O66" s="44">
        <v>650</v>
      </c>
      <c r="P66" s="45">
        <v>0.21495327102803738</v>
      </c>
      <c r="Q66" s="43">
        <v>45</v>
      </c>
      <c r="R66" s="44">
        <v>900</v>
      </c>
      <c r="S66" s="45">
        <v>0.12781954887218044</v>
      </c>
    </row>
    <row r="67" spans="1:19" x14ac:dyDescent="0.2">
      <c r="A67" s="34" t="s">
        <v>112</v>
      </c>
      <c r="B67" s="43" t="s">
        <v>41</v>
      </c>
      <c r="C67" s="44" t="s">
        <v>41</v>
      </c>
      <c r="D67" s="45" t="s">
        <v>41</v>
      </c>
      <c r="E67" s="43">
        <v>12</v>
      </c>
      <c r="F67" s="44">
        <v>440</v>
      </c>
      <c r="G67" s="45">
        <v>-2.2222222222222223E-2</v>
      </c>
      <c r="H67" s="43">
        <v>14</v>
      </c>
      <c r="I67" s="44">
        <v>510</v>
      </c>
      <c r="J67" s="45">
        <v>-1.9230769230769232E-2</v>
      </c>
      <c r="K67" s="43" t="s">
        <v>41</v>
      </c>
      <c r="L67" s="44" t="s">
        <v>41</v>
      </c>
      <c r="M67" s="45" t="s">
        <v>41</v>
      </c>
      <c r="N67" s="43">
        <v>59</v>
      </c>
      <c r="O67" s="44">
        <v>550</v>
      </c>
      <c r="P67" s="45">
        <v>0.22222222222222221</v>
      </c>
      <c r="Q67" s="43">
        <v>101</v>
      </c>
      <c r="R67" s="44">
        <v>550</v>
      </c>
      <c r="S67" s="45">
        <v>0.1702127659574468</v>
      </c>
    </row>
    <row r="68" spans="1:19" x14ac:dyDescent="0.2">
      <c r="A68" s="34" t="s">
        <v>8</v>
      </c>
      <c r="B68" s="43">
        <v>23</v>
      </c>
      <c r="C68" s="44">
        <v>360</v>
      </c>
      <c r="D68" s="45">
        <v>0.125</v>
      </c>
      <c r="E68" s="43">
        <v>113</v>
      </c>
      <c r="F68" s="44">
        <v>420</v>
      </c>
      <c r="G68" s="45">
        <v>0.16666666666666666</v>
      </c>
      <c r="H68" s="43">
        <v>43</v>
      </c>
      <c r="I68" s="44">
        <v>450</v>
      </c>
      <c r="J68" s="45">
        <v>9.7560975609756101E-2</v>
      </c>
      <c r="K68" s="43">
        <v>46</v>
      </c>
      <c r="L68" s="44">
        <v>440</v>
      </c>
      <c r="M68" s="45">
        <v>0.1891891891891892</v>
      </c>
      <c r="N68" s="43">
        <v>339</v>
      </c>
      <c r="O68" s="44">
        <v>485</v>
      </c>
      <c r="P68" s="45">
        <v>0.15476190476190477</v>
      </c>
      <c r="Q68" s="43">
        <v>321</v>
      </c>
      <c r="R68" s="44">
        <v>550</v>
      </c>
      <c r="S68" s="45">
        <v>0.14583333333333334</v>
      </c>
    </row>
    <row r="69" spans="1:19" x14ac:dyDescent="0.2">
      <c r="A69" s="34" t="s">
        <v>126</v>
      </c>
      <c r="B69" s="43">
        <v>19</v>
      </c>
      <c r="C69" s="44">
        <v>310</v>
      </c>
      <c r="D69" s="45">
        <v>0.25506072874493929</v>
      </c>
      <c r="E69" s="43">
        <v>152</v>
      </c>
      <c r="F69" s="44">
        <v>380</v>
      </c>
      <c r="G69" s="45">
        <v>0.15151515151515152</v>
      </c>
      <c r="H69" s="43">
        <v>71</v>
      </c>
      <c r="I69" s="44">
        <v>430</v>
      </c>
      <c r="J69" s="45">
        <v>0.14666666666666667</v>
      </c>
      <c r="K69" s="43">
        <v>38</v>
      </c>
      <c r="L69" s="44">
        <v>400</v>
      </c>
      <c r="M69" s="45">
        <v>0.14285714285714285</v>
      </c>
      <c r="N69" s="43">
        <v>656</v>
      </c>
      <c r="O69" s="44">
        <v>450</v>
      </c>
      <c r="P69" s="45">
        <v>0.18421052631578946</v>
      </c>
      <c r="Q69" s="43">
        <v>1155</v>
      </c>
      <c r="R69" s="44">
        <v>520</v>
      </c>
      <c r="S69" s="45">
        <v>0.18181818181818182</v>
      </c>
    </row>
    <row r="70" spans="1:19" x14ac:dyDescent="0.2">
      <c r="A70" s="34" t="s">
        <v>127</v>
      </c>
      <c r="B70" s="43">
        <v>441</v>
      </c>
      <c r="C70" s="44">
        <v>475</v>
      </c>
      <c r="D70" s="45">
        <v>0.13095238095238096</v>
      </c>
      <c r="E70" s="43">
        <v>478</v>
      </c>
      <c r="F70" s="44">
        <v>650</v>
      </c>
      <c r="G70" s="45">
        <v>0.1206896551724138</v>
      </c>
      <c r="H70" s="43">
        <v>69</v>
      </c>
      <c r="I70" s="44">
        <v>900</v>
      </c>
      <c r="J70" s="45">
        <v>8.6956521739130432E-2</v>
      </c>
      <c r="K70" s="43">
        <v>142</v>
      </c>
      <c r="L70" s="44">
        <v>700</v>
      </c>
      <c r="M70" s="45">
        <v>9.375E-2</v>
      </c>
      <c r="N70" s="43">
        <v>121</v>
      </c>
      <c r="O70" s="44">
        <v>880</v>
      </c>
      <c r="P70" s="45">
        <v>0.1</v>
      </c>
      <c r="Q70" s="43">
        <v>31</v>
      </c>
      <c r="R70" s="44">
        <v>1180</v>
      </c>
      <c r="S70" s="45">
        <v>0.18831822759315206</v>
      </c>
    </row>
    <row r="71" spans="1:19" x14ac:dyDescent="0.2">
      <c r="A71" s="38" t="s">
        <v>307</v>
      </c>
      <c r="B71" s="46">
        <v>4819</v>
      </c>
      <c r="C71" s="47">
        <v>465</v>
      </c>
      <c r="D71" s="48">
        <v>0.16250000000000001</v>
      </c>
      <c r="E71" s="46">
        <v>5991</v>
      </c>
      <c r="F71" s="47">
        <v>570</v>
      </c>
      <c r="G71" s="48">
        <v>0.1875</v>
      </c>
      <c r="H71" s="46">
        <v>1175</v>
      </c>
      <c r="I71" s="47">
        <v>600</v>
      </c>
      <c r="J71" s="48">
        <v>0.2</v>
      </c>
      <c r="K71" s="46">
        <v>935</v>
      </c>
      <c r="L71" s="47">
        <v>550</v>
      </c>
      <c r="M71" s="48">
        <v>0.1</v>
      </c>
      <c r="N71" s="46">
        <v>3766</v>
      </c>
      <c r="O71" s="47">
        <v>480</v>
      </c>
      <c r="P71" s="48">
        <v>0.14285714285714285</v>
      </c>
      <c r="Q71" s="46">
        <v>3366</v>
      </c>
      <c r="R71" s="47">
        <v>530</v>
      </c>
      <c r="S71" s="48">
        <v>0.17777777777777778</v>
      </c>
    </row>
    <row r="72" spans="1:19" s="39" customFormat="1" x14ac:dyDescent="0.2">
      <c r="A72" s="34" t="s">
        <v>71</v>
      </c>
      <c r="B72" s="43">
        <v>282</v>
      </c>
      <c r="C72" s="44">
        <v>425</v>
      </c>
      <c r="D72" s="45">
        <v>0.19718309859154928</v>
      </c>
      <c r="E72" s="43">
        <v>554</v>
      </c>
      <c r="F72" s="44">
        <v>550</v>
      </c>
      <c r="G72" s="45">
        <v>0.19565217391304349</v>
      </c>
      <c r="H72" s="43">
        <v>130</v>
      </c>
      <c r="I72" s="44">
        <v>795</v>
      </c>
      <c r="J72" s="45">
        <v>0.16911764705882354</v>
      </c>
      <c r="K72" s="43">
        <v>48</v>
      </c>
      <c r="L72" s="44">
        <v>585</v>
      </c>
      <c r="M72" s="45">
        <v>7.3394495412844041E-2</v>
      </c>
      <c r="N72" s="43">
        <v>128</v>
      </c>
      <c r="O72" s="44">
        <v>755</v>
      </c>
      <c r="P72" s="45">
        <v>0.11029411764705882</v>
      </c>
      <c r="Q72" s="43">
        <v>137</v>
      </c>
      <c r="R72" s="44">
        <v>1100</v>
      </c>
      <c r="S72" s="45">
        <v>0.15789473684210525</v>
      </c>
    </row>
    <row r="73" spans="1:19" x14ac:dyDescent="0.2">
      <c r="A73" s="34" t="s">
        <v>96</v>
      </c>
      <c r="B73" s="43" t="s">
        <v>41</v>
      </c>
      <c r="C73" s="44" t="s">
        <v>41</v>
      </c>
      <c r="D73" s="45" t="s">
        <v>41</v>
      </c>
      <c r="E73" s="43">
        <v>99</v>
      </c>
      <c r="F73" s="44">
        <v>450</v>
      </c>
      <c r="G73" s="45">
        <v>0.125</v>
      </c>
      <c r="H73" s="43">
        <v>98</v>
      </c>
      <c r="I73" s="44">
        <v>550</v>
      </c>
      <c r="J73" s="45">
        <v>0.13402061855670103</v>
      </c>
      <c r="K73" s="43">
        <v>17</v>
      </c>
      <c r="L73" s="44">
        <v>450</v>
      </c>
      <c r="M73" s="45">
        <v>7.1428571428571425E-2</v>
      </c>
      <c r="N73" s="43">
        <v>218</v>
      </c>
      <c r="O73" s="44">
        <v>538</v>
      </c>
      <c r="P73" s="45">
        <v>0.16198704103671707</v>
      </c>
      <c r="Q73" s="43">
        <v>102</v>
      </c>
      <c r="R73" s="44">
        <v>650</v>
      </c>
      <c r="S73" s="45">
        <v>0.1206896551724138</v>
      </c>
    </row>
    <row r="74" spans="1:19" x14ac:dyDescent="0.2">
      <c r="A74" s="34" t="s">
        <v>100</v>
      </c>
      <c r="B74" s="43">
        <v>30</v>
      </c>
      <c r="C74" s="44">
        <v>440</v>
      </c>
      <c r="D74" s="45">
        <v>0.12820512820512819</v>
      </c>
      <c r="E74" s="43">
        <v>150</v>
      </c>
      <c r="F74" s="44">
        <v>545</v>
      </c>
      <c r="G74" s="45">
        <v>0.21111111111111111</v>
      </c>
      <c r="H74" s="43">
        <v>56</v>
      </c>
      <c r="I74" s="44">
        <v>650</v>
      </c>
      <c r="J74" s="45">
        <v>0.18181818181818182</v>
      </c>
      <c r="K74" s="43">
        <v>25</v>
      </c>
      <c r="L74" s="44">
        <v>520</v>
      </c>
      <c r="M74" s="45">
        <v>0.15555555555555556</v>
      </c>
      <c r="N74" s="43">
        <v>109</v>
      </c>
      <c r="O74" s="44">
        <v>650</v>
      </c>
      <c r="P74" s="45">
        <v>0.22641509433962265</v>
      </c>
      <c r="Q74" s="43">
        <v>122</v>
      </c>
      <c r="R74" s="44">
        <v>797</v>
      </c>
      <c r="S74" s="45">
        <v>0.17205882352941176</v>
      </c>
    </row>
    <row r="75" spans="1:19" x14ac:dyDescent="0.2">
      <c r="A75" s="34" t="s">
        <v>103</v>
      </c>
      <c r="B75" s="43">
        <v>13</v>
      </c>
      <c r="C75" s="44">
        <v>400</v>
      </c>
      <c r="D75" s="45">
        <v>0.1111111111111111</v>
      </c>
      <c r="E75" s="43">
        <v>172</v>
      </c>
      <c r="F75" s="44">
        <v>460</v>
      </c>
      <c r="G75" s="45">
        <v>0.13580246913580246</v>
      </c>
      <c r="H75" s="43">
        <v>75</v>
      </c>
      <c r="I75" s="44">
        <v>560</v>
      </c>
      <c r="J75" s="45">
        <v>0.12</v>
      </c>
      <c r="K75" s="43">
        <v>26</v>
      </c>
      <c r="L75" s="44">
        <v>450</v>
      </c>
      <c r="M75" s="45">
        <v>0.125</v>
      </c>
      <c r="N75" s="43">
        <v>174</v>
      </c>
      <c r="O75" s="44">
        <v>550</v>
      </c>
      <c r="P75" s="45">
        <v>0.1111111111111111</v>
      </c>
      <c r="Q75" s="43">
        <v>68</v>
      </c>
      <c r="R75" s="44">
        <v>700</v>
      </c>
      <c r="S75" s="45">
        <v>0.12903225806451613</v>
      </c>
    </row>
    <row r="76" spans="1:19" x14ac:dyDescent="0.2">
      <c r="A76" s="34" t="s">
        <v>106</v>
      </c>
      <c r="B76" s="43">
        <v>118</v>
      </c>
      <c r="C76" s="44">
        <v>420</v>
      </c>
      <c r="D76" s="45">
        <v>0.10526315789473684</v>
      </c>
      <c r="E76" s="43">
        <v>332</v>
      </c>
      <c r="F76" s="44">
        <v>530</v>
      </c>
      <c r="G76" s="45">
        <v>0.17777777777777778</v>
      </c>
      <c r="H76" s="43">
        <v>165</v>
      </c>
      <c r="I76" s="44">
        <v>620</v>
      </c>
      <c r="J76" s="45">
        <v>0.15456238361266295</v>
      </c>
      <c r="K76" s="43">
        <v>43</v>
      </c>
      <c r="L76" s="44">
        <v>520</v>
      </c>
      <c r="M76" s="45">
        <v>0.20930232558139536</v>
      </c>
      <c r="N76" s="43">
        <v>252</v>
      </c>
      <c r="O76" s="44">
        <v>600</v>
      </c>
      <c r="P76" s="45">
        <v>0.2</v>
      </c>
      <c r="Q76" s="43">
        <v>191</v>
      </c>
      <c r="R76" s="44">
        <v>750</v>
      </c>
      <c r="S76" s="45">
        <v>0.20967741935483872</v>
      </c>
    </row>
    <row r="77" spans="1:19" x14ac:dyDescent="0.2">
      <c r="A77" s="34" t="s">
        <v>125</v>
      </c>
      <c r="B77" s="43">
        <v>193</v>
      </c>
      <c r="C77" s="44">
        <v>430</v>
      </c>
      <c r="D77" s="45">
        <v>0.22857142857142856</v>
      </c>
      <c r="E77" s="43">
        <v>462</v>
      </c>
      <c r="F77" s="44">
        <v>545</v>
      </c>
      <c r="G77" s="45">
        <v>0.21111111111111111</v>
      </c>
      <c r="H77" s="43">
        <v>111</v>
      </c>
      <c r="I77" s="44">
        <v>650</v>
      </c>
      <c r="J77" s="45">
        <v>0.18181818181818182</v>
      </c>
      <c r="K77" s="43">
        <v>67</v>
      </c>
      <c r="L77" s="44">
        <v>480</v>
      </c>
      <c r="M77" s="45">
        <v>0.14285714285714285</v>
      </c>
      <c r="N77" s="43">
        <v>260</v>
      </c>
      <c r="O77" s="44">
        <v>580</v>
      </c>
      <c r="P77" s="45">
        <v>0.16</v>
      </c>
      <c r="Q77" s="43">
        <v>142</v>
      </c>
      <c r="R77" s="44">
        <v>725</v>
      </c>
      <c r="S77" s="45">
        <v>0.15079365079365079</v>
      </c>
    </row>
    <row r="78" spans="1:19" x14ac:dyDescent="0.2">
      <c r="A78" s="34" t="s">
        <v>9</v>
      </c>
      <c r="B78" s="43">
        <v>12</v>
      </c>
      <c r="C78" s="44">
        <v>305</v>
      </c>
      <c r="D78" s="45">
        <v>-7.575757575757576E-2</v>
      </c>
      <c r="E78" s="43">
        <v>54</v>
      </c>
      <c r="F78" s="44">
        <v>430</v>
      </c>
      <c r="G78" s="45">
        <v>7.4999999999999997E-2</v>
      </c>
      <c r="H78" s="43">
        <v>18</v>
      </c>
      <c r="I78" s="44">
        <v>540</v>
      </c>
      <c r="J78" s="45">
        <v>3.8461538461538464E-2</v>
      </c>
      <c r="K78" s="43">
        <v>34</v>
      </c>
      <c r="L78" s="44">
        <v>455</v>
      </c>
      <c r="M78" s="45">
        <v>5.8139534883720929E-2</v>
      </c>
      <c r="N78" s="43">
        <v>179</v>
      </c>
      <c r="O78" s="44">
        <v>550</v>
      </c>
      <c r="P78" s="45">
        <v>0.14583333333333334</v>
      </c>
      <c r="Q78" s="43">
        <v>46</v>
      </c>
      <c r="R78" s="44">
        <v>650</v>
      </c>
      <c r="S78" s="45">
        <v>8.3333333333333329E-2</v>
      </c>
    </row>
    <row r="79" spans="1:19" x14ac:dyDescent="0.2">
      <c r="A79" s="38" t="s">
        <v>308</v>
      </c>
      <c r="B79" s="46">
        <v>655</v>
      </c>
      <c r="C79" s="47">
        <v>425</v>
      </c>
      <c r="D79" s="48">
        <v>0.18055555555555555</v>
      </c>
      <c r="E79" s="46">
        <v>1823</v>
      </c>
      <c r="F79" s="47">
        <v>520</v>
      </c>
      <c r="G79" s="48">
        <v>0.18181818181818182</v>
      </c>
      <c r="H79" s="46">
        <v>653</v>
      </c>
      <c r="I79" s="47">
        <v>615</v>
      </c>
      <c r="J79" s="48">
        <v>0.11818181818181818</v>
      </c>
      <c r="K79" s="46">
        <v>260</v>
      </c>
      <c r="L79" s="47">
        <v>500</v>
      </c>
      <c r="M79" s="48">
        <v>0.16279069767441862</v>
      </c>
      <c r="N79" s="46">
        <v>1320</v>
      </c>
      <c r="O79" s="47">
        <v>575</v>
      </c>
      <c r="P79" s="48">
        <v>0.15</v>
      </c>
      <c r="Q79" s="46">
        <v>808</v>
      </c>
      <c r="R79" s="47">
        <v>750</v>
      </c>
      <c r="S79" s="48">
        <v>0.15384615384615385</v>
      </c>
    </row>
    <row r="80" spans="1:19" s="39" customFormat="1" x14ac:dyDescent="0.2">
      <c r="A80" s="34" t="s">
        <v>69</v>
      </c>
      <c r="B80" s="43">
        <v>55</v>
      </c>
      <c r="C80" s="44">
        <v>440</v>
      </c>
      <c r="D80" s="45">
        <v>0.11392405063291139</v>
      </c>
      <c r="E80" s="43">
        <v>201</v>
      </c>
      <c r="F80" s="44">
        <v>580</v>
      </c>
      <c r="G80" s="45">
        <v>0.13725490196078433</v>
      </c>
      <c r="H80" s="43">
        <v>59</v>
      </c>
      <c r="I80" s="44">
        <v>870</v>
      </c>
      <c r="J80" s="45">
        <v>8.7499999999999994E-2</v>
      </c>
      <c r="K80" s="43">
        <v>27</v>
      </c>
      <c r="L80" s="44">
        <v>675</v>
      </c>
      <c r="M80" s="45">
        <v>0.20535714285714285</v>
      </c>
      <c r="N80" s="43">
        <v>95</v>
      </c>
      <c r="O80" s="44">
        <v>850</v>
      </c>
      <c r="P80" s="45">
        <v>7.5949367088607597E-2</v>
      </c>
      <c r="Q80" s="43">
        <v>89</v>
      </c>
      <c r="R80" s="44">
        <v>1300</v>
      </c>
      <c r="S80" s="45">
        <v>0.16071428571428573</v>
      </c>
    </row>
    <row r="81" spans="1:19" x14ac:dyDescent="0.2">
      <c r="A81" s="34" t="s">
        <v>75</v>
      </c>
      <c r="B81" s="43">
        <v>17</v>
      </c>
      <c r="C81" s="44">
        <v>243</v>
      </c>
      <c r="D81" s="45" t="s">
        <v>41</v>
      </c>
      <c r="E81" s="43">
        <v>31</v>
      </c>
      <c r="F81" s="44">
        <v>420</v>
      </c>
      <c r="G81" s="45">
        <v>0.16666666666666666</v>
      </c>
      <c r="H81" s="43">
        <v>15</v>
      </c>
      <c r="I81" s="44">
        <v>450</v>
      </c>
      <c r="J81" s="45">
        <v>0.125</v>
      </c>
      <c r="K81" s="43">
        <v>23</v>
      </c>
      <c r="L81" s="44">
        <v>440</v>
      </c>
      <c r="M81" s="45">
        <v>0.15789473684210525</v>
      </c>
      <c r="N81" s="43">
        <v>209</v>
      </c>
      <c r="O81" s="44">
        <v>490</v>
      </c>
      <c r="P81" s="45">
        <v>0.16666666666666666</v>
      </c>
      <c r="Q81" s="43">
        <v>262</v>
      </c>
      <c r="R81" s="44">
        <v>550</v>
      </c>
      <c r="S81" s="45">
        <v>0.12244897959183673</v>
      </c>
    </row>
    <row r="82" spans="1:19" x14ac:dyDescent="0.2">
      <c r="A82" s="34" t="s">
        <v>76</v>
      </c>
      <c r="B82" s="43">
        <v>24</v>
      </c>
      <c r="C82" s="44">
        <v>345</v>
      </c>
      <c r="D82" s="45">
        <v>0.15</v>
      </c>
      <c r="E82" s="43">
        <v>82</v>
      </c>
      <c r="F82" s="44">
        <v>420</v>
      </c>
      <c r="G82" s="45">
        <v>0.13513513513513514</v>
      </c>
      <c r="H82" s="43">
        <v>67</v>
      </c>
      <c r="I82" s="44">
        <v>500</v>
      </c>
      <c r="J82" s="45">
        <v>0.17647058823529413</v>
      </c>
      <c r="K82" s="43">
        <v>54</v>
      </c>
      <c r="L82" s="44">
        <v>450</v>
      </c>
      <c r="M82" s="45">
        <v>0.1306532663316583</v>
      </c>
      <c r="N82" s="43">
        <v>672</v>
      </c>
      <c r="O82" s="44">
        <v>500</v>
      </c>
      <c r="P82" s="45">
        <v>0.16279069767441862</v>
      </c>
      <c r="Q82" s="43">
        <v>715</v>
      </c>
      <c r="R82" s="44">
        <v>570</v>
      </c>
      <c r="S82" s="45">
        <v>0.14000000000000001</v>
      </c>
    </row>
    <row r="83" spans="1:19" x14ac:dyDescent="0.2">
      <c r="A83" s="34" t="s">
        <v>10</v>
      </c>
      <c r="B83" s="43">
        <v>57</v>
      </c>
      <c r="C83" s="44">
        <v>320</v>
      </c>
      <c r="D83" s="45">
        <v>3.134796238244514E-3</v>
      </c>
      <c r="E83" s="43">
        <v>159</v>
      </c>
      <c r="F83" s="44">
        <v>440</v>
      </c>
      <c r="G83" s="45">
        <v>0.12820512820512819</v>
      </c>
      <c r="H83" s="43">
        <v>70</v>
      </c>
      <c r="I83" s="44">
        <v>535</v>
      </c>
      <c r="J83" s="45">
        <v>0.18888888888888888</v>
      </c>
      <c r="K83" s="43">
        <v>34</v>
      </c>
      <c r="L83" s="44">
        <v>448</v>
      </c>
      <c r="M83" s="45">
        <v>9.2682926829268292E-2</v>
      </c>
      <c r="N83" s="43">
        <v>271</v>
      </c>
      <c r="O83" s="44">
        <v>520</v>
      </c>
      <c r="P83" s="45">
        <v>9.9365750528541227E-2</v>
      </c>
      <c r="Q83" s="43">
        <v>115</v>
      </c>
      <c r="R83" s="44">
        <v>630</v>
      </c>
      <c r="S83" s="45">
        <v>9.5652173913043481E-2</v>
      </c>
    </row>
    <row r="84" spans="1:19" x14ac:dyDescent="0.2">
      <c r="A84" s="34" t="s">
        <v>83</v>
      </c>
      <c r="B84" s="43">
        <v>390</v>
      </c>
      <c r="C84" s="44">
        <v>390</v>
      </c>
      <c r="D84" s="45">
        <v>0.14705882352941177</v>
      </c>
      <c r="E84" s="43">
        <v>625</v>
      </c>
      <c r="F84" s="44">
        <v>550</v>
      </c>
      <c r="G84" s="45">
        <v>0.15789473684210525</v>
      </c>
      <c r="H84" s="43">
        <v>154</v>
      </c>
      <c r="I84" s="44">
        <v>728</v>
      </c>
      <c r="J84" s="45">
        <v>0.13750000000000001</v>
      </c>
      <c r="K84" s="43">
        <v>52</v>
      </c>
      <c r="L84" s="44">
        <v>580</v>
      </c>
      <c r="M84" s="45">
        <v>0.17171717171717171</v>
      </c>
      <c r="N84" s="43">
        <v>165</v>
      </c>
      <c r="O84" s="44">
        <v>740</v>
      </c>
      <c r="P84" s="45">
        <v>9.6296296296296297E-2</v>
      </c>
      <c r="Q84" s="43">
        <v>122</v>
      </c>
      <c r="R84" s="44">
        <v>1020</v>
      </c>
      <c r="S84" s="45">
        <v>0.17241379310344829</v>
      </c>
    </row>
    <row r="85" spans="1:19" x14ac:dyDescent="0.2">
      <c r="A85" s="34" t="s">
        <v>87</v>
      </c>
      <c r="B85" s="43">
        <v>104</v>
      </c>
      <c r="C85" s="44">
        <v>310</v>
      </c>
      <c r="D85" s="45">
        <v>0.10714285714285714</v>
      </c>
      <c r="E85" s="43">
        <v>271</v>
      </c>
      <c r="F85" s="44">
        <v>420</v>
      </c>
      <c r="G85" s="45">
        <v>0.2</v>
      </c>
      <c r="H85" s="43">
        <v>98</v>
      </c>
      <c r="I85" s="44">
        <v>528</v>
      </c>
      <c r="J85" s="45">
        <v>0.17333333333333334</v>
      </c>
      <c r="K85" s="43">
        <v>22</v>
      </c>
      <c r="L85" s="44">
        <v>450</v>
      </c>
      <c r="M85" s="45">
        <v>8.4337349397590355E-2</v>
      </c>
      <c r="N85" s="43">
        <v>206</v>
      </c>
      <c r="O85" s="44">
        <v>500</v>
      </c>
      <c r="P85" s="45">
        <v>0.16279069767441862</v>
      </c>
      <c r="Q85" s="43">
        <v>83</v>
      </c>
      <c r="R85" s="44">
        <v>620</v>
      </c>
      <c r="S85" s="45">
        <v>0.16981132075471697</v>
      </c>
    </row>
    <row r="86" spans="1:19" x14ac:dyDescent="0.2">
      <c r="A86" s="34" t="s">
        <v>95</v>
      </c>
      <c r="B86" s="43">
        <v>86</v>
      </c>
      <c r="C86" s="44">
        <v>383</v>
      </c>
      <c r="D86" s="45">
        <v>0.11014492753623188</v>
      </c>
      <c r="E86" s="43">
        <v>329</v>
      </c>
      <c r="F86" s="44">
        <v>500</v>
      </c>
      <c r="G86" s="45">
        <v>0.13636363636363635</v>
      </c>
      <c r="H86" s="43">
        <v>117</v>
      </c>
      <c r="I86" s="44">
        <v>650</v>
      </c>
      <c r="J86" s="45">
        <v>0.18181818181818182</v>
      </c>
      <c r="K86" s="43">
        <v>38</v>
      </c>
      <c r="L86" s="44">
        <v>550</v>
      </c>
      <c r="M86" s="45">
        <v>0.12704918032786885</v>
      </c>
      <c r="N86" s="43">
        <v>204</v>
      </c>
      <c r="O86" s="44">
        <v>625</v>
      </c>
      <c r="P86" s="45">
        <v>7.7586206896551727E-2</v>
      </c>
      <c r="Q86" s="43">
        <v>88</v>
      </c>
      <c r="R86" s="44">
        <v>800</v>
      </c>
      <c r="S86" s="45">
        <v>9.8901098901098897E-2</v>
      </c>
    </row>
    <row r="87" spans="1:19" x14ac:dyDescent="0.2">
      <c r="A87" s="34" t="s">
        <v>130</v>
      </c>
      <c r="B87" s="43">
        <v>13</v>
      </c>
      <c r="C87" s="44">
        <v>350</v>
      </c>
      <c r="D87" s="45">
        <v>4.4776119402985072E-2</v>
      </c>
      <c r="E87" s="43">
        <v>112</v>
      </c>
      <c r="F87" s="44">
        <v>460</v>
      </c>
      <c r="G87" s="45">
        <v>3.8374717832957109E-2</v>
      </c>
      <c r="H87" s="43">
        <v>88</v>
      </c>
      <c r="I87" s="44">
        <v>550</v>
      </c>
      <c r="J87" s="45">
        <v>0</v>
      </c>
      <c r="K87" s="43">
        <v>38</v>
      </c>
      <c r="L87" s="44">
        <v>450</v>
      </c>
      <c r="M87" s="45">
        <v>4.6511627906976744E-2</v>
      </c>
      <c r="N87" s="43">
        <v>269</v>
      </c>
      <c r="O87" s="44">
        <v>550</v>
      </c>
      <c r="P87" s="45">
        <v>0</v>
      </c>
      <c r="Q87" s="43">
        <v>130</v>
      </c>
      <c r="R87" s="44">
        <v>723</v>
      </c>
      <c r="S87" s="45">
        <v>3.2857142857142856E-2</v>
      </c>
    </row>
    <row r="88" spans="1:19" x14ac:dyDescent="0.2">
      <c r="A88" s="34" t="s">
        <v>114</v>
      </c>
      <c r="B88" s="43">
        <v>528</v>
      </c>
      <c r="C88" s="44">
        <v>450</v>
      </c>
      <c r="D88" s="45">
        <v>0.18421052631578946</v>
      </c>
      <c r="E88" s="43">
        <v>650</v>
      </c>
      <c r="F88" s="44">
        <v>600</v>
      </c>
      <c r="G88" s="45">
        <v>0.14285714285714285</v>
      </c>
      <c r="H88" s="43">
        <v>109</v>
      </c>
      <c r="I88" s="44">
        <v>920</v>
      </c>
      <c r="J88" s="45">
        <v>8.2352941176470587E-2</v>
      </c>
      <c r="K88" s="43">
        <v>72</v>
      </c>
      <c r="L88" s="44">
        <v>750</v>
      </c>
      <c r="M88" s="45">
        <v>0.15384615384615385</v>
      </c>
      <c r="N88" s="43">
        <v>74</v>
      </c>
      <c r="O88" s="44">
        <v>999</v>
      </c>
      <c r="P88" s="45">
        <v>0.14171428571428571</v>
      </c>
      <c r="Q88" s="43">
        <v>20</v>
      </c>
      <c r="R88" s="44">
        <v>1300</v>
      </c>
      <c r="S88" s="45">
        <v>0.3</v>
      </c>
    </row>
    <row r="89" spans="1:19" x14ac:dyDescent="0.2">
      <c r="A89" s="34" t="s">
        <v>119</v>
      </c>
      <c r="B89" s="43">
        <v>601</v>
      </c>
      <c r="C89" s="44">
        <v>450</v>
      </c>
      <c r="D89" s="45">
        <v>0.15384615384615385</v>
      </c>
      <c r="E89" s="43">
        <v>717</v>
      </c>
      <c r="F89" s="44">
        <v>605</v>
      </c>
      <c r="G89" s="45">
        <v>0.16346153846153846</v>
      </c>
      <c r="H89" s="43">
        <v>115</v>
      </c>
      <c r="I89" s="44">
        <v>855</v>
      </c>
      <c r="J89" s="45">
        <v>0.14000000000000001</v>
      </c>
      <c r="K89" s="43">
        <v>100</v>
      </c>
      <c r="L89" s="44">
        <v>700</v>
      </c>
      <c r="M89" s="45">
        <v>3.7037037037037035E-2</v>
      </c>
      <c r="N89" s="43">
        <v>106</v>
      </c>
      <c r="O89" s="44">
        <v>975</v>
      </c>
      <c r="P89" s="45">
        <v>0.14705882352941177</v>
      </c>
      <c r="Q89" s="43">
        <v>42</v>
      </c>
      <c r="R89" s="44">
        <v>1325</v>
      </c>
      <c r="S89" s="45">
        <v>0.06</v>
      </c>
    </row>
    <row r="90" spans="1:19" x14ac:dyDescent="0.2">
      <c r="A90" s="38" t="s">
        <v>143</v>
      </c>
      <c r="B90" s="46">
        <v>1875</v>
      </c>
      <c r="C90" s="47">
        <v>420</v>
      </c>
      <c r="D90" s="48">
        <v>0.16666666666666666</v>
      </c>
      <c r="E90" s="46">
        <v>3177</v>
      </c>
      <c r="F90" s="47">
        <v>550</v>
      </c>
      <c r="G90" s="48">
        <v>0.19565217391304349</v>
      </c>
      <c r="H90" s="46">
        <v>892</v>
      </c>
      <c r="I90" s="47">
        <v>650</v>
      </c>
      <c r="J90" s="48">
        <v>0.18181818181818182</v>
      </c>
      <c r="K90" s="46">
        <v>460</v>
      </c>
      <c r="L90" s="47">
        <v>575</v>
      </c>
      <c r="M90" s="48">
        <v>9.5238095238095233E-2</v>
      </c>
      <c r="N90" s="46">
        <v>2271</v>
      </c>
      <c r="O90" s="47">
        <v>530</v>
      </c>
      <c r="P90" s="48">
        <v>0.1276595744680851</v>
      </c>
      <c r="Q90" s="46">
        <v>1666</v>
      </c>
      <c r="R90" s="47">
        <v>600</v>
      </c>
      <c r="S90" s="48">
        <v>0.1111111111111111</v>
      </c>
    </row>
    <row r="91" spans="1:19" x14ac:dyDescent="0.2">
      <c r="A91" s="40"/>
      <c r="B91" s="36"/>
      <c r="C91" s="37"/>
      <c r="D91" s="37"/>
      <c r="E91" s="36"/>
      <c r="F91" s="37"/>
      <c r="G91" s="37"/>
      <c r="H91" s="36"/>
      <c r="I91" s="37"/>
      <c r="J91" s="37"/>
      <c r="K91" s="36"/>
      <c r="L91" s="37"/>
      <c r="M91" s="37"/>
      <c r="N91" s="36"/>
      <c r="O91" s="37"/>
      <c r="P91" s="37"/>
      <c r="Q91" s="36"/>
      <c r="R91" s="37"/>
      <c r="S91" s="37"/>
    </row>
  </sheetData>
  <sortState xmlns:xlrd2="http://schemas.microsoft.com/office/spreadsheetml/2017/richdata2" ref="A57:A70">
    <sortCondition ref="A57:A70"/>
  </sortState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5"/>
  <sheetViews>
    <sheetView zoomScale="110" zoomScaleNormal="11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9.140625" defaultRowHeight="11.25" x14ac:dyDescent="0.2"/>
  <cols>
    <col min="1" max="1" width="17.140625" style="227" customWidth="1"/>
    <col min="2" max="2" width="9.140625" style="41" customWidth="1"/>
    <col min="3" max="3" width="9.140625" style="216" customWidth="1"/>
    <col min="4" max="4" width="9.140625" style="41" customWidth="1"/>
    <col min="5" max="5" width="9.140625" style="216"/>
    <col min="6" max="6" width="9.140625" style="41" customWidth="1"/>
    <col min="7" max="7" width="9.140625" style="216"/>
    <col min="8" max="8" width="9.140625" style="41" customWidth="1"/>
    <col min="9" max="9" width="9.140625" style="216" customWidth="1"/>
    <col min="10" max="10" width="9.140625" style="41" customWidth="1"/>
    <col min="11" max="11" width="9.140625" style="216" customWidth="1"/>
    <col min="12" max="12" width="9.140625" style="217" customWidth="1"/>
    <col min="13" max="13" width="9.140625" style="218"/>
    <col min="14" max="14" width="9.140625" style="219"/>
    <col min="15" max="15" width="14.28515625" style="219" customWidth="1"/>
    <col min="16" max="16384" width="9.140625" style="219"/>
  </cols>
  <sheetData>
    <row r="1" spans="1:15" ht="30" customHeight="1" x14ac:dyDescent="0.2">
      <c r="A1" s="187" t="s">
        <v>425</v>
      </c>
      <c r="O1" s="220" t="s">
        <v>359</v>
      </c>
    </row>
    <row r="2" spans="1:15" ht="13.5" customHeight="1" x14ac:dyDescent="0.2">
      <c r="A2" s="6"/>
      <c r="B2" s="244" t="s">
        <v>55</v>
      </c>
      <c r="C2" s="244"/>
      <c r="D2" s="244" t="s">
        <v>290</v>
      </c>
      <c r="E2" s="244"/>
      <c r="F2" s="244" t="s">
        <v>291</v>
      </c>
      <c r="G2" s="244"/>
      <c r="H2" s="244" t="s">
        <v>292</v>
      </c>
      <c r="I2" s="244"/>
      <c r="J2" s="244" t="s">
        <v>37</v>
      </c>
      <c r="K2" s="244"/>
    </row>
    <row r="3" spans="1:15" ht="12.75" customHeight="1" x14ac:dyDescent="0.2">
      <c r="A3" s="6"/>
      <c r="B3" s="244" t="s">
        <v>63</v>
      </c>
      <c r="C3" s="244"/>
      <c r="D3" s="244" t="s">
        <v>63</v>
      </c>
      <c r="E3" s="244"/>
      <c r="F3" s="244" t="s">
        <v>63</v>
      </c>
      <c r="G3" s="244"/>
      <c r="H3" s="244" t="s">
        <v>63</v>
      </c>
      <c r="I3" s="244"/>
      <c r="J3" s="244" t="s">
        <v>63</v>
      </c>
      <c r="K3" s="244"/>
      <c r="L3" s="105"/>
    </row>
    <row r="4" spans="1:15" ht="12.75" customHeight="1" x14ac:dyDescent="0.2">
      <c r="A4" s="221"/>
      <c r="B4" s="222" t="s">
        <v>343</v>
      </c>
      <c r="C4" s="223" t="s">
        <v>295</v>
      </c>
      <c r="D4" s="222" t="s">
        <v>343</v>
      </c>
      <c r="E4" s="223" t="s">
        <v>295</v>
      </c>
      <c r="F4" s="222" t="s">
        <v>343</v>
      </c>
      <c r="G4" s="223" t="s">
        <v>295</v>
      </c>
      <c r="H4" s="222" t="s">
        <v>343</v>
      </c>
      <c r="I4" s="223" t="s">
        <v>295</v>
      </c>
      <c r="J4" s="222" t="s">
        <v>343</v>
      </c>
      <c r="K4" s="223" t="s">
        <v>295</v>
      </c>
      <c r="L4" s="105"/>
      <c r="M4" s="214" t="s">
        <v>353</v>
      </c>
      <c r="N4" s="6"/>
    </row>
    <row r="5" spans="1:15" ht="12.75" customHeight="1" x14ac:dyDescent="0.2">
      <c r="A5" s="6" t="s">
        <v>64</v>
      </c>
      <c r="B5" s="224">
        <v>0</v>
      </c>
      <c r="C5" s="24">
        <v>0</v>
      </c>
      <c r="D5" s="224">
        <v>4</v>
      </c>
      <c r="E5" s="24">
        <v>0.222</v>
      </c>
      <c r="F5" s="224">
        <v>12</v>
      </c>
      <c r="G5" s="24">
        <v>0.35299999999999998</v>
      </c>
      <c r="H5" s="224">
        <v>2</v>
      </c>
      <c r="I5" s="24">
        <v>0.28599999999999998</v>
      </c>
      <c r="J5" s="224">
        <v>18</v>
      </c>
      <c r="K5" s="24">
        <v>0.26100000000000001</v>
      </c>
      <c r="L5" s="224"/>
      <c r="M5" s="214" t="s">
        <v>338</v>
      </c>
      <c r="N5" s="6"/>
      <c r="O5" s="6"/>
    </row>
    <row r="6" spans="1:15" x14ac:dyDescent="0.2">
      <c r="A6" s="6" t="s">
        <v>65</v>
      </c>
      <c r="B6" s="224">
        <v>0</v>
      </c>
      <c r="C6" s="24">
        <v>0</v>
      </c>
      <c r="D6" s="224">
        <v>14</v>
      </c>
      <c r="E6" s="24">
        <v>0.875</v>
      </c>
      <c r="F6" s="224">
        <v>23</v>
      </c>
      <c r="G6" s="24">
        <v>0.79300000000000004</v>
      </c>
      <c r="H6" s="224">
        <v>8</v>
      </c>
      <c r="I6" s="24">
        <v>0.88900000000000001</v>
      </c>
      <c r="J6" s="224">
        <v>45</v>
      </c>
      <c r="K6" s="24">
        <v>0.80400000000000005</v>
      </c>
      <c r="L6" s="224"/>
      <c r="M6" s="214" t="s">
        <v>338</v>
      </c>
      <c r="N6" s="6"/>
    </row>
    <row r="7" spans="1:15" x14ac:dyDescent="0.2">
      <c r="A7" s="6" t="s">
        <v>0</v>
      </c>
      <c r="B7" s="224">
        <v>17</v>
      </c>
      <c r="C7" s="24">
        <v>0.26600000000000001</v>
      </c>
      <c r="D7" s="224">
        <v>46</v>
      </c>
      <c r="E7" s="24">
        <v>0.28599999999999998</v>
      </c>
      <c r="F7" s="224">
        <v>288</v>
      </c>
      <c r="G7" s="24">
        <v>0.78500000000000003</v>
      </c>
      <c r="H7" s="224">
        <v>349</v>
      </c>
      <c r="I7" s="24">
        <v>0.85099999999999998</v>
      </c>
      <c r="J7" s="224">
        <v>700</v>
      </c>
      <c r="K7" s="24">
        <v>0.69899999999999995</v>
      </c>
      <c r="L7" s="224"/>
      <c r="M7" s="214" t="s">
        <v>338</v>
      </c>
      <c r="N7" s="6"/>
    </row>
    <row r="8" spans="1:15" x14ac:dyDescent="0.2">
      <c r="A8" s="6" t="s">
        <v>66</v>
      </c>
      <c r="B8" s="224">
        <v>9</v>
      </c>
      <c r="C8" s="24">
        <v>7.4999999999999997E-2</v>
      </c>
      <c r="D8" s="224">
        <v>9</v>
      </c>
      <c r="E8" s="24">
        <v>2.7E-2</v>
      </c>
      <c r="F8" s="224">
        <v>24</v>
      </c>
      <c r="G8" s="24">
        <v>7.6999999999999999E-2</v>
      </c>
      <c r="H8" s="224">
        <v>8</v>
      </c>
      <c r="I8" s="24">
        <v>8.2000000000000003E-2</v>
      </c>
      <c r="J8" s="224">
        <v>50</v>
      </c>
      <c r="K8" s="24">
        <v>5.8000000000000003E-2</v>
      </c>
      <c r="L8" s="224"/>
      <c r="M8" s="214" t="s">
        <v>339</v>
      </c>
      <c r="N8" s="225"/>
    </row>
    <row r="9" spans="1:15" x14ac:dyDescent="0.2">
      <c r="A9" s="6" t="s">
        <v>67</v>
      </c>
      <c r="B9" s="224">
        <v>0</v>
      </c>
      <c r="C9" s="24">
        <v>0</v>
      </c>
      <c r="D9" s="224">
        <v>8</v>
      </c>
      <c r="E9" s="24">
        <v>0.17799999999999999</v>
      </c>
      <c r="F9" s="224">
        <v>33</v>
      </c>
      <c r="G9" s="24">
        <v>0.40699999999999997</v>
      </c>
      <c r="H9" s="224">
        <v>36</v>
      </c>
      <c r="I9" s="24">
        <v>0.50700000000000001</v>
      </c>
      <c r="J9" s="224">
        <v>77</v>
      </c>
      <c r="K9" s="24">
        <v>0.377</v>
      </c>
      <c r="L9" s="224"/>
      <c r="M9" s="214" t="s">
        <v>338</v>
      </c>
      <c r="N9" s="225"/>
    </row>
    <row r="10" spans="1:15" x14ac:dyDescent="0.2">
      <c r="A10" s="6" t="s">
        <v>68</v>
      </c>
      <c r="B10" s="224">
        <v>0</v>
      </c>
      <c r="C10" s="24">
        <v>0</v>
      </c>
      <c r="D10" s="224">
        <v>7</v>
      </c>
      <c r="E10" s="24">
        <v>0.14000000000000001</v>
      </c>
      <c r="F10" s="224">
        <v>35</v>
      </c>
      <c r="G10" s="24">
        <v>0.35699999999999998</v>
      </c>
      <c r="H10" s="224">
        <v>49</v>
      </c>
      <c r="I10" s="24">
        <v>0.45</v>
      </c>
      <c r="J10" s="224">
        <v>91</v>
      </c>
      <c r="K10" s="24">
        <v>0.34</v>
      </c>
      <c r="L10" s="224"/>
      <c r="M10" s="214" t="s">
        <v>338</v>
      </c>
      <c r="N10" s="225"/>
    </row>
    <row r="11" spans="1:15" x14ac:dyDescent="0.2">
      <c r="A11" s="6" t="s">
        <v>69</v>
      </c>
      <c r="B11" s="224">
        <v>0</v>
      </c>
      <c r="C11" s="24">
        <v>0</v>
      </c>
      <c r="D11" s="224">
        <v>1</v>
      </c>
      <c r="E11" s="24">
        <v>4.0000000000000001E-3</v>
      </c>
      <c r="F11" s="224">
        <v>1</v>
      </c>
      <c r="G11" s="24">
        <v>6.0000000000000001E-3</v>
      </c>
      <c r="H11" s="224">
        <v>0</v>
      </c>
      <c r="I11" s="24">
        <v>0</v>
      </c>
      <c r="J11" s="224">
        <v>2</v>
      </c>
      <c r="K11" s="24">
        <v>3.0000000000000001E-3</v>
      </c>
      <c r="L11" s="224"/>
      <c r="M11" s="214" t="s">
        <v>339</v>
      </c>
      <c r="N11" s="225"/>
    </row>
    <row r="12" spans="1:15" x14ac:dyDescent="0.2">
      <c r="A12" s="6" t="s">
        <v>70</v>
      </c>
      <c r="B12" s="224">
        <v>2</v>
      </c>
      <c r="C12" s="24">
        <v>0.33300000000000002</v>
      </c>
      <c r="D12" s="224">
        <v>6</v>
      </c>
      <c r="E12" s="24">
        <v>0.23100000000000001</v>
      </c>
      <c r="F12" s="224">
        <v>17</v>
      </c>
      <c r="G12" s="24">
        <v>0.53100000000000003</v>
      </c>
      <c r="H12" s="224">
        <v>8</v>
      </c>
      <c r="I12" s="24">
        <v>0.38100000000000001</v>
      </c>
      <c r="J12" s="224">
        <v>33</v>
      </c>
      <c r="K12" s="24">
        <v>0.38800000000000001</v>
      </c>
      <c r="L12" s="224"/>
      <c r="M12" s="214" t="s">
        <v>338</v>
      </c>
      <c r="N12" s="225"/>
    </row>
    <row r="13" spans="1:15" x14ac:dyDescent="0.2">
      <c r="A13" s="6" t="s">
        <v>71</v>
      </c>
      <c r="B13" s="224">
        <v>0</v>
      </c>
      <c r="C13" s="24">
        <v>0</v>
      </c>
      <c r="D13" s="224">
        <v>3</v>
      </c>
      <c r="E13" s="24">
        <v>5.0000000000000001E-3</v>
      </c>
      <c r="F13" s="224">
        <v>3</v>
      </c>
      <c r="G13" s="24">
        <v>0.01</v>
      </c>
      <c r="H13" s="224">
        <v>2</v>
      </c>
      <c r="I13" s="24">
        <v>8.9999999999999993E-3</v>
      </c>
      <c r="J13" s="224">
        <v>8</v>
      </c>
      <c r="K13" s="24">
        <v>6.0000000000000001E-3</v>
      </c>
      <c r="L13" s="224"/>
      <c r="M13" s="214" t="s">
        <v>339</v>
      </c>
      <c r="N13" s="225"/>
    </row>
    <row r="14" spans="1:15" x14ac:dyDescent="0.2">
      <c r="A14" s="6" t="s">
        <v>72</v>
      </c>
      <c r="B14" s="224">
        <v>2</v>
      </c>
      <c r="C14" s="24">
        <v>5.2999999999999999E-2</v>
      </c>
      <c r="D14" s="224">
        <v>20</v>
      </c>
      <c r="E14" s="24">
        <v>9.1999999999999998E-2</v>
      </c>
      <c r="F14" s="224">
        <v>190</v>
      </c>
      <c r="G14" s="24">
        <v>0.38700000000000001</v>
      </c>
      <c r="H14" s="224">
        <v>58</v>
      </c>
      <c r="I14" s="24">
        <v>0.38200000000000001</v>
      </c>
      <c r="J14" s="224">
        <v>270</v>
      </c>
      <c r="K14" s="24">
        <v>0.3</v>
      </c>
      <c r="L14" s="224"/>
      <c r="M14" s="214" t="s">
        <v>339</v>
      </c>
      <c r="N14" s="225"/>
    </row>
    <row r="15" spans="1:15" x14ac:dyDescent="0.2">
      <c r="A15" s="6" t="s">
        <v>73</v>
      </c>
      <c r="B15" s="224">
        <v>0</v>
      </c>
      <c r="C15" s="24">
        <v>0</v>
      </c>
      <c r="D15" s="224">
        <v>3</v>
      </c>
      <c r="E15" s="24">
        <v>1</v>
      </c>
      <c r="F15" s="224">
        <v>7</v>
      </c>
      <c r="G15" s="24">
        <v>1</v>
      </c>
      <c r="H15" s="224">
        <v>3</v>
      </c>
      <c r="I15" s="24">
        <v>1</v>
      </c>
      <c r="J15" s="224">
        <v>13</v>
      </c>
      <c r="K15" s="24">
        <v>1</v>
      </c>
      <c r="L15" s="224"/>
      <c r="M15" s="214" t="s">
        <v>338</v>
      </c>
      <c r="N15" s="225"/>
    </row>
    <row r="16" spans="1:15" x14ac:dyDescent="0.2">
      <c r="A16" s="6" t="s">
        <v>74</v>
      </c>
      <c r="B16" s="224">
        <v>3</v>
      </c>
      <c r="C16" s="24">
        <v>0.5</v>
      </c>
      <c r="D16" s="224">
        <v>21</v>
      </c>
      <c r="E16" s="24">
        <v>0.48799999999999999</v>
      </c>
      <c r="F16" s="224">
        <v>18</v>
      </c>
      <c r="G16" s="24">
        <v>0.33300000000000002</v>
      </c>
      <c r="H16" s="224">
        <v>12</v>
      </c>
      <c r="I16" s="24">
        <v>0.54500000000000004</v>
      </c>
      <c r="J16" s="224">
        <v>54</v>
      </c>
      <c r="K16" s="24">
        <v>0.432</v>
      </c>
      <c r="L16" s="224"/>
      <c r="M16" s="214" t="s">
        <v>338</v>
      </c>
      <c r="N16" s="225"/>
    </row>
    <row r="17" spans="1:14" x14ac:dyDescent="0.2">
      <c r="A17" s="6" t="s">
        <v>75</v>
      </c>
      <c r="B17" s="224">
        <v>1</v>
      </c>
      <c r="C17" s="24">
        <v>4.4999999999999998E-2</v>
      </c>
      <c r="D17" s="224">
        <v>2</v>
      </c>
      <c r="E17" s="24">
        <v>3.3000000000000002E-2</v>
      </c>
      <c r="F17" s="224">
        <v>23</v>
      </c>
      <c r="G17" s="24">
        <v>9.2999999999999999E-2</v>
      </c>
      <c r="H17" s="224">
        <v>39</v>
      </c>
      <c r="I17" s="24">
        <v>0.14000000000000001</v>
      </c>
      <c r="J17" s="224">
        <v>65</v>
      </c>
      <c r="K17" s="24">
        <v>0.107</v>
      </c>
      <c r="L17" s="224"/>
      <c r="M17" s="214" t="s">
        <v>339</v>
      </c>
      <c r="N17" s="225"/>
    </row>
    <row r="18" spans="1:14" x14ac:dyDescent="0.2">
      <c r="A18" s="6" t="s">
        <v>76</v>
      </c>
      <c r="B18" s="224">
        <v>3</v>
      </c>
      <c r="C18" s="24">
        <v>0.107</v>
      </c>
      <c r="D18" s="224">
        <v>6</v>
      </c>
      <c r="E18" s="24">
        <v>3.7999999999999999E-2</v>
      </c>
      <c r="F18" s="224">
        <v>64</v>
      </c>
      <c r="G18" s="24">
        <v>0.08</v>
      </c>
      <c r="H18" s="224">
        <v>88</v>
      </c>
      <c r="I18" s="24">
        <v>0.112</v>
      </c>
      <c r="J18" s="224">
        <v>161</v>
      </c>
      <c r="K18" s="24">
        <v>9.0999999999999998E-2</v>
      </c>
      <c r="L18" s="224"/>
      <c r="M18" s="214" t="s">
        <v>339</v>
      </c>
      <c r="N18" s="225"/>
    </row>
    <row r="19" spans="1:14" x14ac:dyDescent="0.2">
      <c r="A19" s="6" t="s">
        <v>77</v>
      </c>
      <c r="B19" s="224">
        <v>0</v>
      </c>
      <c r="C19" s="24">
        <v>0</v>
      </c>
      <c r="D19" s="224">
        <v>14</v>
      </c>
      <c r="E19" s="24">
        <v>0.7</v>
      </c>
      <c r="F19" s="224">
        <v>35</v>
      </c>
      <c r="G19" s="24">
        <v>0.94599999999999995</v>
      </c>
      <c r="H19" s="224">
        <v>8</v>
      </c>
      <c r="I19" s="24">
        <v>1</v>
      </c>
      <c r="J19" s="224">
        <v>57</v>
      </c>
      <c r="K19" s="24">
        <v>0.86399999999999999</v>
      </c>
      <c r="L19" s="224"/>
      <c r="M19" s="214" t="s">
        <v>338</v>
      </c>
      <c r="N19" s="225"/>
    </row>
    <row r="20" spans="1:14" x14ac:dyDescent="0.2">
      <c r="A20" s="6" t="s">
        <v>78</v>
      </c>
      <c r="B20" s="224">
        <v>0</v>
      </c>
      <c r="C20" s="24">
        <v>0</v>
      </c>
      <c r="D20" s="224">
        <v>6</v>
      </c>
      <c r="E20" s="24">
        <v>0.27300000000000002</v>
      </c>
      <c r="F20" s="224">
        <v>16</v>
      </c>
      <c r="G20" s="24">
        <v>0.57099999999999995</v>
      </c>
      <c r="H20" s="224">
        <v>10</v>
      </c>
      <c r="I20" s="24">
        <v>0.5</v>
      </c>
      <c r="J20" s="224">
        <v>32</v>
      </c>
      <c r="K20" s="24">
        <v>0.44400000000000001</v>
      </c>
      <c r="L20" s="224"/>
      <c r="M20" s="214" t="s">
        <v>338</v>
      </c>
      <c r="N20" s="225"/>
    </row>
    <row r="21" spans="1:14" x14ac:dyDescent="0.2">
      <c r="A21" s="6" t="s">
        <v>79</v>
      </c>
      <c r="B21" s="224">
        <v>0</v>
      </c>
      <c r="C21" s="24">
        <v>0</v>
      </c>
      <c r="D21" s="224">
        <v>6</v>
      </c>
      <c r="E21" s="24">
        <v>0.54500000000000004</v>
      </c>
      <c r="F21" s="224">
        <v>12</v>
      </c>
      <c r="G21" s="24">
        <v>0.85699999999999998</v>
      </c>
      <c r="H21" s="224">
        <v>5</v>
      </c>
      <c r="I21" s="24">
        <v>0.83299999999999996</v>
      </c>
      <c r="J21" s="224">
        <v>23</v>
      </c>
      <c r="K21" s="24">
        <v>0.67600000000000005</v>
      </c>
      <c r="L21" s="224"/>
      <c r="M21" s="214" t="s">
        <v>338</v>
      </c>
      <c r="N21" s="225"/>
    </row>
    <row r="22" spans="1:14" x14ac:dyDescent="0.2">
      <c r="A22" s="6" t="s">
        <v>80</v>
      </c>
      <c r="B22" s="224">
        <v>2</v>
      </c>
      <c r="C22" s="24">
        <v>8.0000000000000002E-3</v>
      </c>
      <c r="D22" s="224">
        <v>6</v>
      </c>
      <c r="E22" s="24">
        <v>0.01</v>
      </c>
      <c r="F22" s="224">
        <v>9</v>
      </c>
      <c r="G22" s="24">
        <v>2.5999999999999999E-2</v>
      </c>
      <c r="H22" s="224">
        <v>6</v>
      </c>
      <c r="I22" s="24">
        <v>9.1999999999999998E-2</v>
      </c>
      <c r="J22" s="224">
        <v>23</v>
      </c>
      <c r="K22" s="24">
        <v>1.7999999999999999E-2</v>
      </c>
      <c r="L22" s="224"/>
      <c r="M22" s="214" t="s">
        <v>339</v>
      </c>
      <c r="N22" s="225"/>
    </row>
    <row r="23" spans="1:14" x14ac:dyDescent="0.2">
      <c r="A23" s="6" t="s">
        <v>81</v>
      </c>
      <c r="B23" s="224">
        <v>2</v>
      </c>
      <c r="C23" s="24">
        <v>0.14299999999999999</v>
      </c>
      <c r="D23" s="224">
        <v>20</v>
      </c>
      <c r="E23" s="24">
        <v>0.377</v>
      </c>
      <c r="F23" s="224">
        <v>46</v>
      </c>
      <c r="G23" s="24">
        <v>0.48399999999999999</v>
      </c>
      <c r="H23" s="224">
        <v>23</v>
      </c>
      <c r="I23" s="24">
        <v>0.59</v>
      </c>
      <c r="J23" s="224">
        <v>91</v>
      </c>
      <c r="K23" s="24">
        <v>0.45300000000000001</v>
      </c>
      <c r="L23" s="224"/>
      <c r="M23" s="214" t="s">
        <v>338</v>
      </c>
      <c r="N23" s="225"/>
    </row>
    <row r="24" spans="1:14" x14ac:dyDescent="0.2">
      <c r="A24" s="6" t="s">
        <v>10</v>
      </c>
      <c r="B24" s="224">
        <v>0</v>
      </c>
      <c r="C24" s="24">
        <v>0</v>
      </c>
      <c r="D24" s="224">
        <v>5</v>
      </c>
      <c r="E24" s="24">
        <v>2.4E-2</v>
      </c>
      <c r="F24" s="224">
        <v>21</v>
      </c>
      <c r="G24" s="24">
        <v>5.8999999999999997E-2</v>
      </c>
      <c r="H24" s="224">
        <v>9</v>
      </c>
      <c r="I24" s="24">
        <v>6.3E-2</v>
      </c>
      <c r="J24" s="224">
        <v>35</v>
      </c>
      <c r="K24" s="24">
        <v>4.5999999999999999E-2</v>
      </c>
      <c r="L24" s="224"/>
      <c r="M24" s="214" t="s">
        <v>339</v>
      </c>
      <c r="N24" s="225"/>
    </row>
    <row r="25" spans="1:14" x14ac:dyDescent="0.2">
      <c r="A25" s="6" t="s">
        <v>82</v>
      </c>
      <c r="B25" s="224">
        <v>0</v>
      </c>
      <c r="C25" s="24">
        <v>0</v>
      </c>
      <c r="D25" s="224">
        <v>8</v>
      </c>
      <c r="E25" s="24">
        <v>1</v>
      </c>
      <c r="F25" s="224">
        <v>10</v>
      </c>
      <c r="G25" s="24">
        <v>0.76900000000000002</v>
      </c>
      <c r="H25" s="224">
        <v>3</v>
      </c>
      <c r="I25" s="24">
        <v>1</v>
      </c>
      <c r="J25" s="224">
        <v>21</v>
      </c>
      <c r="K25" s="24">
        <v>0.75</v>
      </c>
      <c r="L25" s="224"/>
      <c r="M25" s="214" t="s">
        <v>338</v>
      </c>
      <c r="N25" s="225"/>
    </row>
    <row r="26" spans="1:14" x14ac:dyDescent="0.2">
      <c r="A26" s="6" t="s">
        <v>83</v>
      </c>
      <c r="B26" s="224">
        <v>0</v>
      </c>
      <c r="C26" s="24">
        <v>0</v>
      </c>
      <c r="D26" s="224">
        <v>10</v>
      </c>
      <c r="E26" s="24">
        <v>1.4E-2</v>
      </c>
      <c r="F26" s="224">
        <v>5</v>
      </c>
      <c r="G26" s="24">
        <v>1.4E-2</v>
      </c>
      <c r="H26" s="224">
        <v>3</v>
      </c>
      <c r="I26" s="24">
        <v>1.4E-2</v>
      </c>
      <c r="J26" s="224">
        <v>18</v>
      </c>
      <c r="K26" s="24">
        <v>1.0999999999999999E-2</v>
      </c>
      <c r="L26" s="224"/>
      <c r="M26" s="214" t="s">
        <v>339</v>
      </c>
      <c r="N26" s="225"/>
    </row>
    <row r="27" spans="1:14" x14ac:dyDescent="0.2">
      <c r="A27" s="6" t="s">
        <v>84</v>
      </c>
      <c r="B27" s="224">
        <v>0</v>
      </c>
      <c r="C27" s="24">
        <v>0</v>
      </c>
      <c r="D27" s="224">
        <v>14</v>
      </c>
      <c r="E27" s="24">
        <v>0.53800000000000003</v>
      </c>
      <c r="F27" s="224">
        <v>35</v>
      </c>
      <c r="G27" s="24">
        <v>0.72899999999999998</v>
      </c>
      <c r="H27" s="224">
        <v>10</v>
      </c>
      <c r="I27" s="24">
        <v>0.625</v>
      </c>
      <c r="J27" s="224">
        <v>59</v>
      </c>
      <c r="K27" s="24">
        <v>0.63400000000000001</v>
      </c>
      <c r="L27" s="224"/>
      <c r="M27" s="214" t="s">
        <v>338</v>
      </c>
      <c r="N27" s="225"/>
    </row>
    <row r="28" spans="1:14" x14ac:dyDescent="0.2">
      <c r="A28" s="6" t="s">
        <v>85</v>
      </c>
      <c r="B28" s="224">
        <v>0</v>
      </c>
      <c r="C28" s="24">
        <v>0</v>
      </c>
      <c r="D28" s="224">
        <v>0</v>
      </c>
      <c r="E28" s="24">
        <v>0</v>
      </c>
      <c r="F28" s="224">
        <v>2</v>
      </c>
      <c r="G28" s="24">
        <v>0.16700000000000001</v>
      </c>
      <c r="H28" s="224">
        <v>35</v>
      </c>
      <c r="I28" s="24">
        <v>0.79500000000000004</v>
      </c>
      <c r="J28" s="224">
        <v>37</v>
      </c>
      <c r="K28" s="24">
        <v>0.63800000000000001</v>
      </c>
      <c r="L28" s="224"/>
      <c r="M28" s="214" t="s">
        <v>338</v>
      </c>
      <c r="N28" s="225"/>
    </row>
    <row r="29" spans="1:14" x14ac:dyDescent="0.2">
      <c r="A29" s="6" t="s">
        <v>86</v>
      </c>
      <c r="B29" s="224">
        <v>3</v>
      </c>
      <c r="C29" s="24">
        <v>0.158</v>
      </c>
      <c r="D29" s="224">
        <v>28</v>
      </c>
      <c r="E29" s="24">
        <v>0.183</v>
      </c>
      <c r="F29" s="224">
        <v>125</v>
      </c>
      <c r="G29" s="24">
        <v>0.36099999999999999</v>
      </c>
      <c r="H29" s="224">
        <v>71</v>
      </c>
      <c r="I29" s="24">
        <v>0.46700000000000003</v>
      </c>
      <c r="J29" s="224">
        <v>227</v>
      </c>
      <c r="K29" s="24">
        <v>0.33900000000000002</v>
      </c>
      <c r="L29" s="224"/>
      <c r="M29" s="214" t="s">
        <v>338</v>
      </c>
      <c r="N29" s="225"/>
    </row>
    <row r="30" spans="1:14" x14ac:dyDescent="0.2">
      <c r="A30" s="6" t="s">
        <v>87</v>
      </c>
      <c r="B30" s="224">
        <v>4</v>
      </c>
      <c r="C30" s="24">
        <v>3.6999999999999998E-2</v>
      </c>
      <c r="D30" s="224">
        <v>21</v>
      </c>
      <c r="E30" s="24">
        <v>6.6000000000000003E-2</v>
      </c>
      <c r="F30" s="224">
        <v>33</v>
      </c>
      <c r="G30" s="24">
        <v>9.9000000000000005E-2</v>
      </c>
      <c r="H30" s="224">
        <v>11</v>
      </c>
      <c r="I30" s="24">
        <v>9.0999999999999998E-2</v>
      </c>
      <c r="J30" s="224">
        <v>69</v>
      </c>
      <c r="K30" s="24">
        <v>7.9000000000000001E-2</v>
      </c>
      <c r="L30" s="224"/>
      <c r="M30" s="214" t="s">
        <v>339</v>
      </c>
      <c r="N30" s="225"/>
    </row>
    <row r="31" spans="1:14" x14ac:dyDescent="0.2">
      <c r="A31" s="6" t="s">
        <v>88</v>
      </c>
      <c r="B31" s="224">
        <v>7</v>
      </c>
      <c r="C31" s="24">
        <v>5.1999999999999998E-2</v>
      </c>
      <c r="D31" s="224">
        <v>23</v>
      </c>
      <c r="E31" s="24">
        <v>5.7000000000000002E-2</v>
      </c>
      <c r="F31" s="224">
        <v>186</v>
      </c>
      <c r="G31" s="24">
        <v>0.24099999999999999</v>
      </c>
      <c r="H31" s="224">
        <v>164</v>
      </c>
      <c r="I31" s="24">
        <v>0.35199999999999998</v>
      </c>
      <c r="J31" s="224">
        <v>380</v>
      </c>
      <c r="K31" s="24">
        <v>0.214</v>
      </c>
      <c r="L31" s="224"/>
      <c r="M31" s="214" t="s">
        <v>338</v>
      </c>
      <c r="N31" s="225"/>
    </row>
    <row r="32" spans="1:14" x14ac:dyDescent="0.2">
      <c r="A32" s="6" t="s">
        <v>89</v>
      </c>
      <c r="B32" s="224">
        <v>4</v>
      </c>
      <c r="C32" s="24">
        <v>0.16700000000000001</v>
      </c>
      <c r="D32" s="224">
        <v>45</v>
      </c>
      <c r="E32" s="24">
        <v>0.44600000000000001</v>
      </c>
      <c r="F32" s="224">
        <v>83</v>
      </c>
      <c r="G32" s="24">
        <v>0.51200000000000001</v>
      </c>
      <c r="H32" s="224">
        <v>20</v>
      </c>
      <c r="I32" s="24">
        <v>0.33900000000000002</v>
      </c>
      <c r="J32" s="224">
        <v>152</v>
      </c>
      <c r="K32" s="24">
        <v>0.439</v>
      </c>
      <c r="L32" s="224"/>
      <c r="M32" s="214" t="s">
        <v>338</v>
      </c>
      <c r="N32" s="225"/>
    </row>
    <row r="33" spans="1:14" x14ac:dyDescent="0.2">
      <c r="A33" s="6" t="s">
        <v>90</v>
      </c>
      <c r="B33" s="224">
        <v>0</v>
      </c>
      <c r="C33" s="24">
        <v>0</v>
      </c>
      <c r="D33" s="224">
        <v>3</v>
      </c>
      <c r="E33" s="24">
        <v>0.214</v>
      </c>
      <c r="F33" s="224">
        <v>12</v>
      </c>
      <c r="G33" s="24">
        <v>0.44400000000000001</v>
      </c>
      <c r="H33" s="224">
        <v>2</v>
      </c>
      <c r="I33" s="24">
        <v>0.4</v>
      </c>
      <c r="J33" s="224">
        <v>17</v>
      </c>
      <c r="K33" s="24">
        <v>0.35399999999999998</v>
      </c>
      <c r="L33" s="224"/>
      <c r="M33" s="214" t="s">
        <v>338</v>
      </c>
      <c r="N33" s="225"/>
    </row>
    <row r="34" spans="1:14" x14ac:dyDescent="0.2">
      <c r="A34" s="6" t="s">
        <v>91</v>
      </c>
      <c r="B34" s="224">
        <v>0</v>
      </c>
      <c r="C34" s="24">
        <v>0</v>
      </c>
      <c r="D34" s="224">
        <v>1</v>
      </c>
      <c r="E34" s="24">
        <v>0.5</v>
      </c>
      <c r="F34" s="224">
        <v>9</v>
      </c>
      <c r="G34" s="24">
        <v>1</v>
      </c>
      <c r="H34" s="224">
        <v>2</v>
      </c>
      <c r="I34" s="24">
        <v>1</v>
      </c>
      <c r="J34" s="224">
        <v>12</v>
      </c>
      <c r="K34" s="24">
        <v>0.92300000000000004</v>
      </c>
      <c r="L34" s="224"/>
      <c r="M34" s="214" t="s">
        <v>338</v>
      </c>
      <c r="N34" s="225"/>
    </row>
    <row r="35" spans="1:14" x14ac:dyDescent="0.2">
      <c r="A35" s="6" t="s">
        <v>92</v>
      </c>
      <c r="B35" s="224">
        <v>0</v>
      </c>
      <c r="C35" s="24">
        <v>0</v>
      </c>
      <c r="D35" s="224">
        <v>8</v>
      </c>
      <c r="E35" s="24">
        <v>4.2999999999999997E-2</v>
      </c>
      <c r="F35" s="224">
        <v>14</v>
      </c>
      <c r="G35" s="24">
        <v>5.3999999999999999E-2</v>
      </c>
      <c r="H35" s="224">
        <v>5</v>
      </c>
      <c r="I35" s="24">
        <v>9.8000000000000004E-2</v>
      </c>
      <c r="J35" s="224">
        <v>27</v>
      </c>
      <c r="K35" s="24">
        <v>0.05</v>
      </c>
      <c r="L35" s="224"/>
      <c r="M35" s="214" t="s">
        <v>339</v>
      </c>
      <c r="N35" s="225"/>
    </row>
    <row r="36" spans="1:14" x14ac:dyDescent="0.2">
      <c r="A36" s="6" t="s">
        <v>1</v>
      </c>
      <c r="B36" s="224">
        <v>1</v>
      </c>
      <c r="C36" s="24">
        <v>0.111</v>
      </c>
      <c r="D36" s="224">
        <v>26</v>
      </c>
      <c r="E36" s="24">
        <v>0.60499999999999998</v>
      </c>
      <c r="F36" s="224">
        <v>45</v>
      </c>
      <c r="G36" s="24">
        <v>0.70299999999999996</v>
      </c>
      <c r="H36" s="224">
        <v>10</v>
      </c>
      <c r="I36" s="24">
        <v>0.625</v>
      </c>
      <c r="J36" s="224">
        <v>82</v>
      </c>
      <c r="K36" s="24">
        <v>0.621</v>
      </c>
      <c r="L36" s="224"/>
      <c r="M36" s="214" t="s">
        <v>338</v>
      </c>
      <c r="N36" s="225"/>
    </row>
    <row r="37" spans="1:14" x14ac:dyDescent="0.2">
      <c r="A37" s="6" t="s">
        <v>93</v>
      </c>
      <c r="B37" s="224">
        <v>2</v>
      </c>
      <c r="C37" s="24">
        <v>0.125</v>
      </c>
      <c r="D37" s="224">
        <v>3</v>
      </c>
      <c r="E37" s="24">
        <v>1.6E-2</v>
      </c>
      <c r="F37" s="224">
        <v>102</v>
      </c>
      <c r="G37" s="24">
        <v>0.17399999999999999</v>
      </c>
      <c r="H37" s="224">
        <v>155</v>
      </c>
      <c r="I37" s="24">
        <v>0.32200000000000001</v>
      </c>
      <c r="J37" s="224">
        <v>262</v>
      </c>
      <c r="K37" s="24">
        <v>0.20699999999999999</v>
      </c>
      <c r="L37" s="224"/>
      <c r="M37" s="214" t="s">
        <v>339</v>
      </c>
      <c r="N37" s="225"/>
    </row>
    <row r="38" spans="1:14" x14ac:dyDescent="0.2">
      <c r="A38" s="6" t="s">
        <v>94</v>
      </c>
      <c r="B38" s="224">
        <v>0</v>
      </c>
      <c r="C38" s="24">
        <v>0</v>
      </c>
      <c r="D38" s="224">
        <v>2</v>
      </c>
      <c r="E38" s="24">
        <v>0.28599999999999998</v>
      </c>
      <c r="F38" s="224">
        <v>7</v>
      </c>
      <c r="G38" s="24">
        <v>0.38900000000000001</v>
      </c>
      <c r="H38" s="224">
        <v>4</v>
      </c>
      <c r="I38" s="24">
        <v>0.5</v>
      </c>
      <c r="J38" s="224">
        <v>13</v>
      </c>
      <c r="K38" s="24">
        <v>0.371</v>
      </c>
      <c r="L38" s="224"/>
      <c r="M38" s="214" t="s">
        <v>338</v>
      </c>
      <c r="N38" s="225"/>
    </row>
    <row r="39" spans="1:14" x14ac:dyDescent="0.2">
      <c r="A39" s="6" t="s">
        <v>95</v>
      </c>
      <c r="B39" s="224">
        <v>0</v>
      </c>
      <c r="C39" s="24">
        <v>0</v>
      </c>
      <c r="D39" s="224">
        <v>5</v>
      </c>
      <c r="E39" s="24">
        <v>1.2999999999999999E-2</v>
      </c>
      <c r="F39" s="224">
        <v>9</v>
      </c>
      <c r="G39" s="24">
        <v>2.5000000000000001E-2</v>
      </c>
      <c r="H39" s="224">
        <v>2</v>
      </c>
      <c r="I39" s="24">
        <v>1.6E-2</v>
      </c>
      <c r="J39" s="224">
        <v>16</v>
      </c>
      <c r="K39" s="24">
        <v>1.7000000000000001E-2</v>
      </c>
      <c r="L39" s="224"/>
      <c r="M39" s="214" t="s">
        <v>339</v>
      </c>
      <c r="N39" s="225"/>
    </row>
    <row r="40" spans="1:14" x14ac:dyDescent="0.2">
      <c r="A40" s="6" t="s">
        <v>96</v>
      </c>
      <c r="B40" s="224">
        <v>0</v>
      </c>
      <c r="C40" s="24">
        <v>0</v>
      </c>
      <c r="D40" s="224">
        <v>2</v>
      </c>
      <c r="E40" s="24">
        <v>1.4999999999999999E-2</v>
      </c>
      <c r="F40" s="224">
        <v>6</v>
      </c>
      <c r="G40" s="24">
        <v>1.7999999999999999E-2</v>
      </c>
      <c r="H40" s="224">
        <v>10</v>
      </c>
      <c r="I40" s="24">
        <v>6.5000000000000002E-2</v>
      </c>
      <c r="J40" s="224">
        <v>18</v>
      </c>
      <c r="K40" s="24">
        <v>2.8000000000000001E-2</v>
      </c>
      <c r="L40" s="224"/>
      <c r="M40" s="214" t="s">
        <v>339</v>
      </c>
      <c r="N40" s="225"/>
    </row>
    <row r="41" spans="1:14" x14ac:dyDescent="0.2">
      <c r="A41" s="6" t="s">
        <v>97</v>
      </c>
      <c r="B41" s="224">
        <v>4</v>
      </c>
      <c r="C41" s="24">
        <v>0.11799999999999999</v>
      </c>
      <c r="D41" s="224">
        <v>63</v>
      </c>
      <c r="E41" s="24">
        <v>0.60599999999999998</v>
      </c>
      <c r="F41" s="224">
        <v>159</v>
      </c>
      <c r="G41" s="24">
        <v>0.70399999999999996</v>
      </c>
      <c r="H41" s="224">
        <v>51</v>
      </c>
      <c r="I41" s="24">
        <v>0.55400000000000005</v>
      </c>
      <c r="J41" s="224">
        <v>277</v>
      </c>
      <c r="K41" s="24">
        <v>0.60699999999999998</v>
      </c>
      <c r="L41" s="224"/>
      <c r="M41" s="214" t="s">
        <v>338</v>
      </c>
      <c r="N41" s="225"/>
    </row>
    <row r="42" spans="1:14" x14ac:dyDescent="0.2">
      <c r="A42" s="6" t="s">
        <v>98</v>
      </c>
      <c r="B42" s="224">
        <v>1</v>
      </c>
      <c r="C42" s="24">
        <v>1</v>
      </c>
      <c r="D42" s="224">
        <v>1</v>
      </c>
      <c r="E42" s="24">
        <v>0.5</v>
      </c>
      <c r="F42" s="224">
        <v>4</v>
      </c>
      <c r="G42" s="24">
        <v>0.66700000000000004</v>
      </c>
      <c r="H42" s="224">
        <v>1</v>
      </c>
      <c r="I42" s="24">
        <v>1</v>
      </c>
      <c r="J42" s="224">
        <v>7</v>
      </c>
      <c r="K42" s="24">
        <v>0.7</v>
      </c>
      <c r="L42" s="224"/>
      <c r="M42" s="214" t="s">
        <v>338</v>
      </c>
      <c r="N42" s="225"/>
    </row>
    <row r="43" spans="1:14" x14ac:dyDescent="0.2">
      <c r="A43" s="6" t="s">
        <v>99</v>
      </c>
      <c r="B43" s="224">
        <v>0</v>
      </c>
      <c r="C43" s="24">
        <v>0</v>
      </c>
      <c r="D43" s="224">
        <v>0</v>
      </c>
      <c r="E43" s="24">
        <v>0</v>
      </c>
      <c r="F43" s="224">
        <v>4</v>
      </c>
      <c r="G43" s="24">
        <v>7.0000000000000007E-2</v>
      </c>
      <c r="H43" s="224">
        <v>4</v>
      </c>
      <c r="I43" s="24">
        <v>8.5000000000000006E-2</v>
      </c>
      <c r="J43" s="224">
        <v>8</v>
      </c>
      <c r="K43" s="24">
        <v>6.0999999999999999E-2</v>
      </c>
      <c r="L43" s="224"/>
      <c r="M43" s="214" t="s">
        <v>338</v>
      </c>
      <c r="N43" s="225"/>
    </row>
    <row r="44" spans="1:14" x14ac:dyDescent="0.2">
      <c r="A44" s="6" t="s">
        <v>100</v>
      </c>
      <c r="B44" s="224">
        <v>0</v>
      </c>
      <c r="C44" s="24">
        <v>0</v>
      </c>
      <c r="D44" s="224">
        <v>0</v>
      </c>
      <c r="E44" s="24">
        <v>0</v>
      </c>
      <c r="F44" s="224">
        <v>3</v>
      </c>
      <c r="G44" s="24">
        <v>1.6E-2</v>
      </c>
      <c r="H44" s="224">
        <v>1</v>
      </c>
      <c r="I44" s="24">
        <v>5.0000000000000001E-3</v>
      </c>
      <c r="J44" s="224">
        <v>4</v>
      </c>
      <c r="K44" s="24">
        <v>7.0000000000000001E-3</v>
      </c>
      <c r="L44" s="224"/>
      <c r="M44" s="214" t="s">
        <v>339</v>
      </c>
      <c r="N44" s="225"/>
    </row>
    <row r="45" spans="1:14" x14ac:dyDescent="0.2">
      <c r="A45" s="6" t="s">
        <v>101</v>
      </c>
      <c r="B45" s="224">
        <v>0</v>
      </c>
      <c r="C45" s="24">
        <v>0</v>
      </c>
      <c r="D45" s="224">
        <v>3</v>
      </c>
      <c r="E45" s="24">
        <v>0.375</v>
      </c>
      <c r="F45" s="224">
        <v>9</v>
      </c>
      <c r="G45" s="24">
        <v>0.36</v>
      </c>
      <c r="H45" s="224">
        <v>0</v>
      </c>
      <c r="I45" s="24">
        <v>0</v>
      </c>
      <c r="J45" s="224">
        <v>12</v>
      </c>
      <c r="K45" s="24">
        <v>0.308</v>
      </c>
      <c r="L45" s="224"/>
      <c r="M45" s="214" t="s">
        <v>338</v>
      </c>
      <c r="N45" s="225"/>
    </row>
    <row r="46" spans="1:14" x14ac:dyDescent="0.2">
      <c r="A46" s="6" t="s">
        <v>102</v>
      </c>
      <c r="B46" s="224">
        <v>11</v>
      </c>
      <c r="C46" s="24">
        <v>4.2999999999999997E-2</v>
      </c>
      <c r="D46" s="224">
        <v>13</v>
      </c>
      <c r="E46" s="24">
        <v>2.5000000000000001E-2</v>
      </c>
      <c r="F46" s="224">
        <v>16</v>
      </c>
      <c r="G46" s="24">
        <v>0.06</v>
      </c>
      <c r="H46" s="224">
        <v>5</v>
      </c>
      <c r="I46" s="24">
        <v>8.5999999999999993E-2</v>
      </c>
      <c r="J46" s="224">
        <v>45</v>
      </c>
      <c r="K46" s="24">
        <v>4.1000000000000002E-2</v>
      </c>
      <c r="L46" s="224"/>
      <c r="M46" s="214" t="s">
        <v>339</v>
      </c>
      <c r="N46" s="225"/>
    </row>
    <row r="47" spans="1:14" x14ac:dyDescent="0.2">
      <c r="A47" s="6" t="s">
        <v>103</v>
      </c>
      <c r="B47" s="224">
        <v>1</v>
      </c>
      <c r="C47" s="24">
        <v>6.7000000000000004E-2</v>
      </c>
      <c r="D47" s="224">
        <v>5</v>
      </c>
      <c r="E47" s="24">
        <v>2.5000000000000001E-2</v>
      </c>
      <c r="F47" s="224">
        <v>13</v>
      </c>
      <c r="G47" s="24">
        <v>4.8000000000000001E-2</v>
      </c>
      <c r="H47" s="224">
        <v>4</v>
      </c>
      <c r="I47" s="24">
        <v>4.2999999999999997E-2</v>
      </c>
      <c r="J47" s="224">
        <v>23</v>
      </c>
      <c r="K47" s="24">
        <v>3.9E-2</v>
      </c>
      <c r="L47" s="224"/>
      <c r="M47" s="214" t="s">
        <v>339</v>
      </c>
      <c r="N47" s="225"/>
    </row>
    <row r="48" spans="1:14" x14ac:dyDescent="0.2">
      <c r="A48" s="6" t="s">
        <v>15</v>
      </c>
      <c r="B48" s="224">
        <v>7</v>
      </c>
      <c r="C48" s="24">
        <v>2E-3</v>
      </c>
      <c r="D48" s="224">
        <v>43</v>
      </c>
      <c r="E48" s="24">
        <v>1.4999999999999999E-2</v>
      </c>
      <c r="F48" s="224">
        <v>12</v>
      </c>
      <c r="G48" s="24">
        <v>3.3000000000000002E-2</v>
      </c>
      <c r="H48" s="224">
        <v>3</v>
      </c>
      <c r="I48" s="24">
        <v>0.06</v>
      </c>
      <c r="J48" s="224">
        <v>65</v>
      </c>
      <c r="K48" s="24">
        <v>0.01</v>
      </c>
      <c r="L48" s="224"/>
      <c r="M48" s="214" t="s">
        <v>339</v>
      </c>
      <c r="N48" s="225"/>
    </row>
    <row r="49" spans="1:14" x14ac:dyDescent="0.2">
      <c r="A49" s="6" t="s">
        <v>11</v>
      </c>
      <c r="B49" s="224">
        <v>0</v>
      </c>
      <c r="C49" s="24">
        <v>0</v>
      </c>
      <c r="D49" s="224">
        <v>11</v>
      </c>
      <c r="E49" s="24">
        <v>0.14099999999999999</v>
      </c>
      <c r="F49" s="224">
        <v>305</v>
      </c>
      <c r="G49" s="24">
        <v>0.441</v>
      </c>
      <c r="H49" s="224">
        <v>547</v>
      </c>
      <c r="I49" s="24">
        <v>0.57899999999999996</v>
      </c>
      <c r="J49" s="224">
        <v>863</v>
      </c>
      <c r="K49" s="24">
        <v>0.5</v>
      </c>
      <c r="L49" s="224"/>
      <c r="M49" s="214" t="s">
        <v>339</v>
      </c>
      <c r="N49" s="225"/>
    </row>
    <row r="50" spans="1:14" x14ac:dyDescent="0.2">
      <c r="A50" s="6" t="s">
        <v>445</v>
      </c>
      <c r="B50" s="224">
        <v>1</v>
      </c>
      <c r="C50" s="24">
        <v>3.0000000000000001E-3</v>
      </c>
      <c r="D50" s="224">
        <v>14</v>
      </c>
      <c r="E50" s="24">
        <v>1.6E-2</v>
      </c>
      <c r="F50" s="224">
        <v>18</v>
      </c>
      <c r="G50" s="24">
        <v>3.9E-2</v>
      </c>
      <c r="H50" s="224">
        <v>7</v>
      </c>
      <c r="I50" s="24">
        <v>6.5000000000000002E-2</v>
      </c>
      <c r="J50" s="224">
        <v>40</v>
      </c>
      <c r="K50" s="24">
        <v>2.1999999999999999E-2</v>
      </c>
      <c r="L50" s="224"/>
      <c r="M50" s="214" t="s">
        <v>339</v>
      </c>
      <c r="N50" s="225"/>
    </row>
    <row r="51" spans="1:14" x14ac:dyDescent="0.2">
      <c r="A51" s="6" t="s">
        <v>2</v>
      </c>
      <c r="B51" s="224">
        <v>7</v>
      </c>
      <c r="C51" s="24">
        <v>0.33300000000000002</v>
      </c>
      <c r="D51" s="224">
        <v>64</v>
      </c>
      <c r="E51" s="24">
        <v>0.66</v>
      </c>
      <c r="F51" s="224">
        <v>100</v>
      </c>
      <c r="G51" s="24">
        <v>0.64100000000000001</v>
      </c>
      <c r="H51" s="224">
        <v>35</v>
      </c>
      <c r="I51" s="24">
        <v>0.56499999999999995</v>
      </c>
      <c r="J51" s="224">
        <v>206</v>
      </c>
      <c r="K51" s="24">
        <v>0.61299999999999999</v>
      </c>
      <c r="L51" s="224"/>
      <c r="M51" s="214" t="s">
        <v>338</v>
      </c>
      <c r="N51" s="225"/>
    </row>
    <row r="52" spans="1:14" x14ac:dyDescent="0.2">
      <c r="A52" s="6" t="s">
        <v>104</v>
      </c>
      <c r="B52" s="224">
        <v>1</v>
      </c>
      <c r="C52" s="24">
        <v>0.25</v>
      </c>
      <c r="D52" s="224">
        <v>2</v>
      </c>
      <c r="E52" s="24">
        <v>9.5000000000000001E-2</v>
      </c>
      <c r="F52" s="224">
        <v>71</v>
      </c>
      <c r="G52" s="24">
        <v>0.65100000000000002</v>
      </c>
      <c r="H52" s="224">
        <v>233</v>
      </c>
      <c r="I52" s="24">
        <v>0.876</v>
      </c>
      <c r="J52" s="224">
        <v>307</v>
      </c>
      <c r="K52" s="24">
        <v>0.76800000000000002</v>
      </c>
      <c r="L52" s="224"/>
      <c r="M52" s="214" t="s">
        <v>338</v>
      </c>
      <c r="N52" s="225"/>
    </row>
    <row r="53" spans="1:14" x14ac:dyDescent="0.2">
      <c r="A53" s="6" t="s">
        <v>105</v>
      </c>
      <c r="B53" s="224">
        <v>3</v>
      </c>
      <c r="C53" s="24">
        <v>0.6</v>
      </c>
      <c r="D53" s="224">
        <v>16</v>
      </c>
      <c r="E53" s="24">
        <v>0.57099999999999995</v>
      </c>
      <c r="F53" s="224">
        <v>31</v>
      </c>
      <c r="G53" s="24">
        <v>0.5</v>
      </c>
      <c r="H53" s="224">
        <v>28</v>
      </c>
      <c r="I53" s="24">
        <v>0.622</v>
      </c>
      <c r="J53" s="224">
        <v>78</v>
      </c>
      <c r="K53" s="24">
        <v>0.55700000000000005</v>
      </c>
      <c r="L53" s="224"/>
      <c r="M53" s="214" t="s">
        <v>338</v>
      </c>
      <c r="N53" s="225"/>
    </row>
    <row r="54" spans="1:14" x14ac:dyDescent="0.2">
      <c r="A54" s="6" t="s">
        <v>106</v>
      </c>
      <c r="B54" s="224">
        <v>5</v>
      </c>
      <c r="C54" s="24">
        <v>0.04</v>
      </c>
      <c r="D54" s="224">
        <v>1</v>
      </c>
      <c r="E54" s="24">
        <v>3.0000000000000001E-3</v>
      </c>
      <c r="F54" s="224">
        <v>5</v>
      </c>
      <c r="G54" s="24">
        <v>1.0999999999999999E-2</v>
      </c>
      <c r="H54" s="224">
        <v>10</v>
      </c>
      <c r="I54" s="24">
        <v>0.03</v>
      </c>
      <c r="J54" s="224">
        <v>21</v>
      </c>
      <c r="K54" s="24">
        <v>1.6E-2</v>
      </c>
      <c r="L54" s="224"/>
      <c r="M54" s="214" t="s">
        <v>339</v>
      </c>
      <c r="N54" s="225"/>
    </row>
    <row r="55" spans="1:14" x14ac:dyDescent="0.2">
      <c r="A55" s="6" t="s">
        <v>107</v>
      </c>
      <c r="B55" s="224">
        <v>3</v>
      </c>
      <c r="C55" s="24">
        <v>1.2E-2</v>
      </c>
      <c r="D55" s="224">
        <v>11</v>
      </c>
      <c r="E55" s="24">
        <v>2.1000000000000001E-2</v>
      </c>
      <c r="F55" s="224">
        <v>5</v>
      </c>
      <c r="G55" s="24">
        <v>1.9E-2</v>
      </c>
      <c r="H55" s="224">
        <v>0</v>
      </c>
      <c r="I55" s="24">
        <v>0</v>
      </c>
      <c r="J55" s="224">
        <v>19</v>
      </c>
      <c r="K55" s="24">
        <v>1.7000000000000001E-2</v>
      </c>
      <c r="L55" s="224"/>
      <c r="M55" s="214" t="s">
        <v>339</v>
      </c>
      <c r="N55" s="225"/>
    </row>
    <row r="56" spans="1:14" x14ac:dyDescent="0.2">
      <c r="A56" s="6" t="s">
        <v>108</v>
      </c>
      <c r="B56" s="224">
        <v>2</v>
      </c>
      <c r="C56" s="24">
        <v>0.25</v>
      </c>
      <c r="D56" s="224">
        <v>5</v>
      </c>
      <c r="E56" s="24">
        <v>0.25</v>
      </c>
      <c r="F56" s="224">
        <v>24</v>
      </c>
      <c r="G56" s="24">
        <v>0.4</v>
      </c>
      <c r="H56" s="224">
        <v>29</v>
      </c>
      <c r="I56" s="24">
        <v>0.65900000000000003</v>
      </c>
      <c r="J56" s="224">
        <v>60</v>
      </c>
      <c r="K56" s="24">
        <v>0.45500000000000002</v>
      </c>
      <c r="L56" s="224"/>
      <c r="M56" s="214" t="s">
        <v>338</v>
      </c>
      <c r="N56" s="225"/>
    </row>
    <row r="57" spans="1:14" x14ac:dyDescent="0.2">
      <c r="A57" s="6" t="s">
        <v>130</v>
      </c>
      <c r="B57" s="224">
        <v>0</v>
      </c>
      <c r="C57" s="24">
        <v>0</v>
      </c>
      <c r="D57" s="224">
        <v>2</v>
      </c>
      <c r="E57" s="24">
        <v>1.2999999999999999E-2</v>
      </c>
      <c r="F57" s="224">
        <v>17</v>
      </c>
      <c r="G57" s="24">
        <v>4.3999999999999997E-2</v>
      </c>
      <c r="H57" s="224">
        <v>11</v>
      </c>
      <c r="I57" s="24">
        <v>6.0999999999999999E-2</v>
      </c>
      <c r="J57" s="224">
        <v>30</v>
      </c>
      <c r="K57" s="24">
        <v>4.1000000000000002E-2</v>
      </c>
      <c r="L57" s="224"/>
      <c r="M57" s="214" t="s">
        <v>339</v>
      </c>
      <c r="N57" s="225"/>
    </row>
    <row r="58" spans="1:14" x14ac:dyDescent="0.2">
      <c r="A58" s="6" t="s">
        <v>109</v>
      </c>
      <c r="B58" s="224">
        <v>0</v>
      </c>
      <c r="C58" s="24">
        <v>0</v>
      </c>
      <c r="D58" s="224">
        <v>1</v>
      </c>
      <c r="E58" s="24">
        <v>5.2999999999999999E-2</v>
      </c>
      <c r="F58" s="224">
        <v>4</v>
      </c>
      <c r="G58" s="24">
        <v>0.108</v>
      </c>
      <c r="H58" s="224">
        <v>6</v>
      </c>
      <c r="I58" s="24">
        <v>0.5</v>
      </c>
      <c r="J58" s="224">
        <v>11</v>
      </c>
      <c r="K58" s="24">
        <v>0.155</v>
      </c>
      <c r="L58" s="224"/>
      <c r="M58" s="214" t="s">
        <v>338</v>
      </c>
      <c r="N58" s="225"/>
    </row>
    <row r="59" spans="1:14" x14ac:dyDescent="0.2">
      <c r="A59" s="6" t="s">
        <v>110</v>
      </c>
      <c r="B59" s="224">
        <v>0</v>
      </c>
      <c r="C59" s="24">
        <v>0</v>
      </c>
      <c r="D59" s="224">
        <v>2</v>
      </c>
      <c r="E59" s="24">
        <v>0.25</v>
      </c>
      <c r="F59" s="224">
        <v>10</v>
      </c>
      <c r="G59" s="24">
        <v>0.5</v>
      </c>
      <c r="H59" s="224">
        <v>5</v>
      </c>
      <c r="I59" s="24">
        <v>0.41699999999999998</v>
      </c>
      <c r="J59" s="224">
        <v>17</v>
      </c>
      <c r="K59" s="24">
        <v>0.40500000000000003</v>
      </c>
      <c r="L59" s="224"/>
      <c r="M59" s="214" t="s">
        <v>338</v>
      </c>
      <c r="N59" s="225"/>
    </row>
    <row r="60" spans="1:14" x14ac:dyDescent="0.2">
      <c r="A60" s="6" t="s">
        <v>111</v>
      </c>
      <c r="B60" s="224">
        <v>1</v>
      </c>
      <c r="C60" s="24">
        <v>1</v>
      </c>
      <c r="D60" s="224">
        <v>3</v>
      </c>
      <c r="E60" s="24">
        <v>0.23100000000000001</v>
      </c>
      <c r="F60" s="224">
        <v>11</v>
      </c>
      <c r="G60" s="24">
        <v>0.55000000000000004</v>
      </c>
      <c r="H60" s="224">
        <v>2</v>
      </c>
      <c r="I60" s="24">
        <v>0.33300000000000002</v>
      </c>
      <c r="J60" s="224">
        <v>17</v>
      </c>
      <c r="K60" s="24">
        <v>0.42499999999999999</v>
      </c>
      <c r="L60" s="224"/>
      <c r="M60" s="214" t="s">
        <v>338</v>
      </c>
      <c r="N60" s="225"/>
    </row>
    <row r="61" spans="1:14" s="6" customFormat="1" x14ac:dyDescent="0.2">
      <c r="A61" s="6" t="s">
        <v>112</v>
      </c>
      <c r="B61" s="224">
        <v>0</v>
      </c>
      <c r="C61" s="24">
        <v>0</v>
      </c>
      <c r="D61" s="224">
        <v>2</v>
      </c>
      <c r="E61" s="24">
        <v>9.0999999999999998E-2</v>
      </c>
      <c r="F61" s="224">
        <v>7</v>
      </c>
      <c r="G61" s="24">
        <v>8.2000000000000003E-2</v>
      </c>
      <c r="H61" s="224">
        <v>20</v>
      </c>
      <c r="I61" s="24">
        <v>0.17100000000000001</v>
      </c>
      <c r="J61" s="224">
        <v>29</v>
      </c>
      <c r="K61" s="24">
        <v>0.127</v>
      </c>
      <c r="L61" s="224"/>
      <c r="M61" s="214" t="s">
        <v>339</v>
      </c>
      <c r="N61" s="225"/>
    </row>
    <row r="62" spans="1:14" x14ac:dyDescent="0.2">
      <c r="A62" s="6" t="s">
        <v>113</v>
      </c>
      <c r="B62" s="224">
        <v>1</v>
      </c>
      <c r="C62" s="24">
        <v>0.2</v>
      </c>
      <c r="D62" s="224">
        <v>12</v>
      </c>
      <c r="E62" s="24">
        <v>0.8</v>
      </c>
      <c r="F62" s="224">
        <v>15</v>
      </c>
      <c r="G62" s="24">
        <v>0.78900000000000003</v>
      </c>
      <c r="H62" s="224">
        <v>2</v>
      </c>
      <c r="I62" s="24">
        <v>1</v>
      </c>
      <c r="J62" s="224">
        <v>30</v>
      </c>
      <c r="K62" s="24">
        <v>0.73199999999999998</v>
      </c>
      <c r="L62" s="224"/>
      <c r="M62" s="214" t="s">
        <v>338</v>
      </c>
      <c r="N62" s="225"/>
    </row>
    <row r="63" spans="1:14" x14ac:dyDescent="0.2">
      <c r="A63" s="6" t="s">
        <v>114</v>
      </c>
      <c r="B63" s="224">
        <v>2</v>
      </c>
      <c r="C63" s="24">
        <v>4.0000000000000001E-3</v>
      </c>
      <c r="D63" s="224">
        <v>9</v>
      </c>
      <c r="E63" s="24">
        <v>1.2E-2</v>
      </c>
      <c r="F63" s="224">
        <v>1</v>
      </c>
      <c r="G63" s="24">
        <v>5.0000000000000001E-3</v>
      </c>
      <c r="H63" s="224">
        <v>1</v>
      </c>
      <c r="I63" s="24">
        <v>2.9000000000000001E-2</v>
      </c>
      <c r="J63" s="224">
        <v>13</v>
      </c>
      <c r="K63" s="24">
        <v>8.0000000000000002E-3</v>
      </c>
      <c r="L63" s="224"/>
      <c r="M63" s="214" t="s">
        <v>339</v>
      </c>
      <c r="N63" s="225"/>
    </row>
    <row r="64" spans="1:14" x14ac:dyDescent="0.2">
      <c r="A64" s="6" t="s">
        <v>115</v>
      </c>
      <c r="B64" s="224">
        <v>0</v>
      </c>
      <c r="C64" s="24">
        <v>0</v>
      </c>
      <c r="D64" s="224">
        <v>2</v>
      </c>
      <c r="E64" s="24">
        <v>0.66700000000000004</v>
      </c>
      <c r="F64" s="224">
        <v>4</v>
      </c>
      <c r="G64" s="24">
        <v>1</v>
      </c>
      <c r="H64" s="224">
        <v>1</v>
      </c>
      <c r="I64" s="24">
        <v>1</v>
      </c>
      <c r="J64" s="224">
        <v>7</v>
      </c>
      <c r="K64" s="24">
        <v>0.875</v>
      </c>
      <c r="L64" s="224"/>
      <c r="M64" s="214" t="s">
        <v>338</v>
      </c>
      <c r="N64" s="225"/>
    </row>
    <row r="65" spans="1:14" x14ac:dyDescent="0.2">
      <c r="A65" s="6" t="s">
        <v>116</v>
      </c>
      <c r="B65" s="224">
        <v>0</v>
      </c>
      <c r="C65" s="24">
        <v>0</v>
      </c>
      <c r="D65" s="224">
        <v>0</v>
      </c>
      <c r="E65" s="24">
        <v>0</v>
      </c>
      <c r="F65" s="224">
        <v>0</v>
      </c>
      <c r="G65" s="24">
        <v>0</v>
      </c>
      <c r="H65" s="224">
        <v>0</v>
      </c>
      <c r="I65" s="24">
        <v>0</v>
      </c>
      <c r="J65" s="224">
        <v>0</v>
      </c>
      <c r="K65" s="24">
        <v>0</v>
      </c>
      <c r="L65" s="224"/>
      <c r="M65" s="214" t="s">
        <v>338</v>
      </c>
      <c r="N65" s="225"/>
    </row>
    <row r="66" spans="1:14" x14ac:dyDescent="0.2">
      <c r="A66" s="6" t="s">
        <v>117</v>
      </c>
      <c r="B66" s="224">
        <v>0</v>
      </c>
      <c r="C66" s="24">
        <v>0</v>
      </c>
      <c r="D66" s="224">
        <v>2</v>
      </c>
      <c r="E66" s="24">
        <v>8.6999999999999994E-2</v>
      </c>
      <c r="F66" s="224">
        <v>32</v>
      </c>
      <c r="G66" s="24">
        <v>0.56100000000000005</v>
      </c>
      <c r="H66" s="224">
        <v>17</v>
      </c>
      <c r="I66" s="24">
        <v>0.73899999999999999</v>
      </c>
      <c r="J66" s="224">
        <v>51</v>
      </c>
      <c r="K66" s="24">
        <v>0.48099999999999998</v>
      </c>
      <c r="L66" s="224"/>
      <c r="M66" s="214" t="s">
        <v>338</v>
      </c>
      <c r="N66" s="225"/>
    </row>
    <row r="67" spans="1:14" x14ac:dyDescent="0.2">
      <c r="A67" s="6" t="s">
        <v>118</v>
      </c>
      <c r="B67" s="224">
        <v>0</v>
      </c>
      <c r="C67" s="24">
        <v>0</v>
      </c>
      <c r="D67" s="224">
        <v>9</v>
      </c>
      <c r="E67" s="24">
        <v>0.64300000000000002</v>
      </c>
      <c r="F67" s="224">
        <v>13</v>
      </c>
      <c r="G67" s="24">
        <v>0.76500000000000001</v>
      </c>
      <c r="H67" s="224">
        <v>10</v>
      </c>
      <c r="I67" s="24">
        <v>0.90900000000000003</v>
      </c>
      <c r="J67" s="224">
        <v>32</v>
      </c>
      <c r="K67" s="24">
        <v>0.69599999999999995</v>
      </c>
      <c r="L67" s="224"/>
      <c r="M67" s="214" t="s">
        <v>338</v>
      </c>
      <c r="N67" s="225"/>
    </row>
    <row r="68" spans="1:14" x14ac:dyDescent="0.2">
      <c r="A68" s="6" t="s">
        <v>119</v>
      </c>
      <c r="B68" s="224">
        <v>0</v>
      </c>
      <c r="C68" s="24">
        <v>0</v>
      </c>
      <c r="D68" s="224">
        <v>6</v>
      </c>
      <c r="E68" s="24">
        <v>7.0000000000000001E-3</v>
      </c>
      <c r="F68" s="224">
        <v>3</v>
      </c>
      <c r="G68" s="24">
        <v>1.2999999999999999E-2</v>
      </c>
      <c r="H68" s="224">
        <v>3</v>
      </c>
      <c r="I68" s="24">
        <v>4.5999999999999999E-2</v>
      </c>
      <c r="J68" s="224">
        <v>12</v>
      </c>
      <c r="K68" s="24">
        <v>7.0000000000000001E-3</v>
      </c>
      <c r="L68" s="224"/>
      <c r="M68" s="214" t="s">
        <v>339</v>
      </c>
      <c r="N68" s="225"/>
    </row>
    <row r="69" spans="1:14" x14ac:dyDescent="0.2">
      <c r="A69" s="6" t="s">
        <v>120</v>
      </c>
      <c r="B69" s="224">
        <v>0</v>
      </c>
      <c r="C69" s="24">
        <v>0</v>
      </c>
      <c r="D69" s="224">
        <v>1</v>
      </c>
      <c r="E69" s="24">
        <v>0.125</v>
      </c>
      <c r="F69" s="224">
        <v>5</v>
      </c>
      <c r="G69" s="24">
        <v>0.27800000000000002</v>
      </c>
      <c r="H69" s="224">
        <v>3</v>
      </c>
      <c r="I69" s="24">
        <v>0.375</v>
      </c>
      <c r="J69" s="224">
        <v>9</v>
      </c>
      <c r="K69" s="24">
        <v>0.22500000000000001</v>
      </c>
      <c r="L69" s="224"/>
      <c r="M69" s="214" t="s">
        <v>338</v>
      </c>
      <c r="N69" s="225"/>
    </row>
    <row r="70" spans="1:14" x14ac:dyDescent="0.2">
      <c r="A70" s="6" t="s">
        <v>121</v>
      </c>
      <c r="B70" s="224">
        <v>0</v>
      </c>
      <c r="C70" s="24">
        <v>0</v>
      </c>
      <c r="D70" s="224">
        <v>0</v>
      </c>
      <c r="E70" s="24">
        <v>0</v>
      </c>
      <c r="F70" s="224">
        <v>7</v>
      </c>
      <c r="G70" s="24">
        <v>5.8999999999999997E-2</v>
      </c>
      <c r="H70" s="224">
        <v>92</v>
      </c>
      <c r="I70" s="24">
        <v>0.33300000000000002</v>
      </c>
      <c r="J70" s="224">
        <v>99</v>
      </c>
      <c r="K70" s="24">
        <v>0.23100000000000001</v>
      </c>
      <c r="L70" s="224"/>
      <c r="M70" s="214" t="s">
        <v>338</v>
      </c>
      <c r="N70" s="225"/>
    </row>
    <row r="71" spans="1:14" x14ac:dyDescent="0.2">
      <c r="A71" s="6" t="s">
        <v>3</v>
      </c>
      <c r="B71" s="224">
        <v>1</v>
      </c>
      <c r="C71" s="24">
        <v>0.125</v>
      </c>
      <c r="D71" s="224">
        <v>9</v>
      </c>
      <c r="E71" s="24">
        <v>0.36</v>
      </c>
      <c r="F71" s="224">
        <v>21</v>
      </c>
      <c r="G71" s="24">
        <v>0.65600000000000003</v>
      </c>
      <c r="H71" s="224">
        <v>3</v>
      </c>
      <c r="I71" s="24">
        <v>0.375</v>
      </c>
      <c r="J71" s="224">
        <v>34</v>
      </c>
      <c r="K71" s="24">
        <v>0.46600000000000003</v>
      </c>
      <c r="L71" s="224"/>
      <c r="M71" s="214" t="s">
        <v>338</v>
      </c>
      <c r="N71" s="225"/>
    </row>
    <row r="72" spans="1:14" x14ac:dyDescent="0.2">
      <c r="A72" s="6" t="s">
        <v>122</v>
      </c>
      <c r="B72" s="224">
        <v>0</v>
      </c>
      <c r="C72" s="24">
        <v>0</v>
      </c>
      <c r="D72" s="224">
        <v>1</v>
      </c>
      <c r="E72" s="24">
        <v>0.5</v>
      </c>
      <c r="F72" s="224">
        <v>1</v>
      </c>
      <c r="G72" s="24">
        <v>0.5</v>
      </c>
      <c r="H72" s="224">
        <v>1</v>
      </c>
      <c r="I72" s="24">
        <v>0.5</v>
      </c>
      <c r="J72" s="224">
        <v>3</v>
      </c>
      <c r="K72" s="24">
        <v>0.375</v>
      </c>
      <c r="L72" s="224"/>
      <c r="M72" s="214" t="s">
        <v>338</v>
      </c>
      <c r="N72" s="225"/>
    </row>
    <row r="73" spans="1:14" x14ac:dyDescent="0.2">
      <c r="A73" s="6" t="s">
        <v>4</v>
      </c>
      <c r="B73" s="224">
        <v>4</v>
      </c>
      <c r="C73" s="24">
        <v>0.222</v>
      </c>
      <c r="D73" s="224">
        <v>20</v>
      </c>
      <c r="E73" s="24">
        <v>0.48799999999999999</v>
      </c>
      <c r="F73" s="224">
        <v>42</v>
      </c>
      <c r="G73" s="24">
        <v>0.53200000000000003</v>
      </c>
      <c r="H73" s="224">
        <v>13</v>
      </c>
      <c r="I73" s="24">
        <v>0.56499999999999995</v>
      </c>
      <c r="J73" s="224">
        <v>79</v>
      </c>
      <c r="K73" s="24">
        <v>0.49099999999999999</v>
      </c>
      <c r="L73" s="224"/>
      <c r="M73" s="214" t="s">
        <v>338</v>
      </c>
      <c r="N73" s="225"/>
    </row>
    <row r="74" spans="1:14" x14ac:dyDescent="0.2">
      <c r="A74" s="6" t="s">
        <v>5</v>
      </c>
      <c r="B74" s="224">
        <v>0</v>
      </c>
      <c r="C74" s="24">
        <v>0</v>
      </c>
      <c r="D74" s="224">
        <v>6</v>
      </c>
      <c r="E74" s="24">
        <v>8.5000000000000006E-2</v>
      </c>
      <c r="F74" s="224">
        <v>6</v>
      </c>
      <c r="G74" s="24">
        <v>7.2999999999999995E-2</v>
      </c>
      <c r="H74" s="224">
        <v>6</v>
      </c>
      <c r="I74" s="24">
        <v>0.188</v>
      </c>
      <c r="J74" s="224">
        <v>18</v>
      </c>
      <c r="K74" s="24">
        <v>9.4E-2</v>
      </c>
      <c r="L74" s="224"/>
      <c r="M74" s="214" t="s">
        <v>338</v>
      </c>
      <c r="N74" s="225"/>
    </row>
    <row r="75" spans="1:14" x14ac:dyDescent="0.2">
      <c r="A75" s="6" t="s">
        <v>123</v>
      </c>
      <c r="B75" s="224">
        <v>4</v>
      </c>
      <c r="C75" s="24">
        <v>0.23499999999999999</v>
      </c>
      <c r="D75" s="224">
        <v>18</v>
      </c>
      <c r="E75" s="24">
        <v>0.25</v>
      </c>
      <c r="F75" s="224">
        <v>42</v>
      </c>
      <c r="G75" s="24">
        <v>0.57499999999999996</v>
      </c>
      <c r="H75" s="224">
        <v>22</v>
      </c>
      <c r="I75" s="24">
        <v>0.52400000000000002</v>
      </c>
      <c r="J75" s="224">
        <v>86</v>
      </c>
      <c r="K75" s="24">
        <v>0.42199999999999999</v>
      </c>
      <c r="L75" s="224"/>
      <c r="M75" s="214" t="s">
        <v>338</v>
      </c>
      <c r="N75" s="225"/>
    </row>
    <row r="76" spans="1:14" x14ac:dyDescent="0.2">
      <c r="A76" s="6" t="s">
        <v>124</v>
      </c>
      <c r="B76" s="224">
        <v>0</v>
      </c>
      <c r="C76" s="24">
        <v>0</v>
      </c>
      <c r="D76" s="224">
        <v>0</v>
      </c>
      <c r="E76" s="24">
        <v>0</v>
      </c>
      <c r="F76" s="224">
        <v>4</v>
      </c>
      <c r="G76" s="24">
        <v>1</v>
      </c>
      <c r="H76" s="224">
        <v>3</v>
      </c>
      <c r="I76" s="24">
        <v>1</v>
      </c>
      <c r="J76" s="224">
        <v>7</v>
      </c>
      <c r="K76" s="24">
        <v>1</v>
      </c>
      <c r="L76" s="224"/>
      <c r="M76" s="214" t="s">
        <v>338</v>
      </c>
      <c r="N76" s="225"/>
    </row>
    <row r="77" spans="1:14" x14ac:dyDescent="0.2">
      <c r="A77" s="6" t="s">
        <v>125</v>
      </c>
      <c r="B77" s="224">
        <v>2</v>
      </c>
      <c r="C77" s="24">
        <v>0.01</v>
      </c>
      <c r="D77" s="224">
        <v>18</v>
      </c>
      <c r="E77" s="24">
        <v>3.2000000000000001E-2</v>
      </c>
      <c r="F77" s="224">
        <v>8</v>
      </c>
      <c r="G77" s="24">
        <v>1.9E-2</v>
      </c>
      <c r="H77" s="224">
        <v>9</v>
      </c>
      <c r="I77" s="24">
        <v>3.9E-2</v>
      </c>
      <c r="J77" s="224">
        <v>37</v>
      </c>
      <c r="K77" s="24">
        <v>2.5999999999999999E-2</v>
      </c>
      <c r="L77" s="224"/>
      <c r="M77" s="214" t="s">
        <v>339</v>
      </c>
      <c r="N77" s="225"/>
    </row>
    <row r="78" spans="1:14" x14ac:dyDescent="0.2">
      <c r="A78" s="6" t="s">
        <v>8</v>
      </c>
      <c r="B78" s="224">
        <v>0</v>
      </c>
      <c r="C78" s="24">
        <v>0</v>
      </c>
      <c r="D78" s="224">
        <v>3</v>
      </c>
      <c r="E78" s="24">
        <v>1.4999999999999999E-2</v>
      </c>
      <c r="F78" s="224">
        <v>53</v>
      </c>
      <c r="G78" s="24">
        <v>0.124</v>
      </c>
      <c r="H78" s="224">
        <v>93</v>
      </c>
      <c r="I78" s="24">
        <v>0.26600000000000001</v>
      </c>
      <c r="J78" s="224">
        <v>149</v>
      </c>
      <c r="K78" s="24">
        <v>0.14799999999999999</v>
      </c>
      <c r="L78" s="224"/>
      <c r="M78" s="214" t="s">
        <v>339</v>
      </c>
      <c r="N78" s="225"/>
    </row>
    <row r="79" spans="1:14" x14ac:dyDescent="0.2">
      <c r="A79" s="6" t="s">
        <v>6</v>
      </c>
      <c r="B79" s="224">
        <v>2</v>
      </c>
      <c r="C79" s="24">
        <v>0.13300000000000001</v>
      </c>
      <c r="D79" s="224">
        <v>14</v>
      </c>
      <c r="E79" s="24">
        <v>0.23699999999999999</v>
      </c>
      <c r="F79" s="224">
        <v>31</v>
      </c>
      <c r="G79" s="24">
        <v>0.254</v>
      </c>
      <c r="H79" s="224">
        <v>24</v>
      </c>
      <c r="I79" s="24">
        <v>0.27300000000000002</v>
      </c>
      <c r="J79" s="224">
        <v>71</v>
      </c>
      <c r="K79" s="24">
        <v>0.25</v>
      </c>
      <c r="L79" s="224"/>
      <c r="M79" s="214" t="s">
        <v>338</v>
      </c>
      <c r="N79" s="225"/>
    </row>
    <row r="80" spans="1:14" x14ac:dyDescent="0.2">
      <c r="A80" s="6" t="s">
        <v>126</v>
      </c>
      <c r="B80" s="224">
        <v>2</v>
      </c>
      <c r="C80" s="24">
        <v>9.0999999999999998E-2</v>
      </c>
      <c r="D80" s="224">
        <v>21</v>
      </c>
      <c r="E80" s="24">
        <v>0.1</v>
      </c>
      <c r="F80" s="224">
        <v>238</v>
      </c>
      <c r="G80" s="24">
        <v>0.309</v>
      </c>
      <c r="H80" s="224">
        <v>575</v>
      </c>
      <c r="I80" s="24">
        <v>0.46500000000000002</v>
      </c>
      <c r="J80" s="224">
        <v>836</v>
      </c>
      <c r="K80" s="24">
        <v>0.374</v>
      </c>
      <c r="L80" s="224"/>
      <c r="M80" s="214" t="s">
        <v>339</v>
      </c>
      <c r="N80" s="225"/>
    </row>
    <row r="81" spans="1:14" x14ac:dyDescent="0.2">
      <c r="A81" s="6" t="s">
        <v>127</v>
      </c>
      <c r="B81" s="224">
        <v>2</v>
      </c>
      <c r="C81" s="24">
        <v>4.0000000000000001E-3</v>
      </c>
      <c r="D81" s="224">
        <v>2</v>
      </c>
      <c r="E81" s="24">
        <v>3.0000000000000001E-3</v>
      </c>
      <c r="F81" s="224">
        <v>3</v>
      </c>
      <c r="G81" s="24">
        <v>1.4E-2</v>
      </c>
      <c r="H81" s="224">
        <v>0</v>
      </c>
      <c r="I81" s="24">
        <v>0</v>
      </c>
      <c r="J81" s="224">
        <v>7</v>
      </c>
      <c r="K81" s="24">
        <v>5.0000000000000001E-3</v>
      </c>
      <c r="L81" s="224"/>
      <c r="M81" s="214" t="s">
        <v>339</v>
      </c>
      <c r="N81" s="225"/>
    </row>
    <row r="82" spans="1:14" x14ac:dyDescent="0.2">
      <c r="A82" s="6" t="s">
        <v>9</v>
      </c>
      <c r="B82" s="224">
        <v>2</v>
      </c>
      <c r="C82" s="24">
        <v>0.105</v>
      </c>
      <c r="D82" s="224">
        <v>7</v>
      </c>
      <c r="E82" s="24">
        <v>7.5999999999999998E-2</v>
      </c>
      <c r="F82" s="224">
        <v>13</v>
      </c>
      <c r="G82" s="24">
        <v>6.5000000000000002E-2</v>
      </c>
      <c r="H82" s="224">
        <v>2</v>
      </c>
      <c r="I82" s="24">
        <v>3.5000000000000003E-2</v>
      </c>
      <c r="J82" s="224">
        <v>24</v>
      </c>
      <c r="K82" s="24">
        <v>6.5000000000000002E-2</v>
      </c>
      <c r="L82" s="224"/>
      <c r="M82" s="214" t="s">
        <v>339</v>
      </c>
      <c r="N82" s="225"/>
    </row>
    <row r="83" spans="1:14" x14ac:dyDescent="0.2">
      <c r="A83" s="6" t="s">
        <v>128</v>
      </c>
      <c r="B83" s="224">
        <v>0</v>
      </c>
      <c r="C83" s="24">
        <v>0</v>
      </c>
      <c r="D83" s="224">
        <v>1</v>
      </c>
      <c r="E83" s="24">
        <v>1</v>
      </c>
      <c r="F83" s="224">
        <v>7</v>
      </c>
      <c r="G83" s="24">
        <v>1</v>
      </c>
      <c r="H83" s="224">
        <v>1</v>
      </c>
      <c r="I83" s="24">
        <v>1</v>
      </c>
      <c r="J83" s="224">
        <v>9</v>
      </c>
      <c r="K83" s="24">
        <v>1</v>
      </c>
      <c r="L83" s="224"/>
      <c r="M83" s="214" t="s">
        <v>338</v>
      </c>
      <c r="N83" s="225"/>
    </row>
    <row r="84" spans="1:14" x14ac:dyDescent="0.2">
      <c r="A84" s="28" t="s">
        <v>37</v>
      </c>
      <c r="B84" s="224">
        <v>131</v>
      </c>
      <c r="C84" s="24">
        <v>1.6E-2</v>
      </c>
      <c r="D84" s="224">
        <v>829</v>
      </c>
      <c r="E84" s="24">
        <v>5.3999999999999999E-2</v>
      </c>
      <c r="F84" s="224">
        <v>2937</v>
      </c>
      <c r="G84" s="24">
        <v>0.19700000000000001</v>
      </c>
      <c r="H84" s="224">
        <v>3113</v>
      </c>
      <c r="I84" s="24">
        <v>0.316</v>
      </c>
      <c r="J84" s="224">
        <v>7010</v>
      </c>
      <c r="K84" s="24">
        <v>0.14599999999999999</v>
      </c>
      <c r="L84" s="224"/>
      <c r="M84" s="226"/>
      <c r="N84" s="225"/>
    </row>
    <row r="85" spans="1:14" x14ac:dyDescent="0.2">
      <c r="C85" s="41"/>
      <c r="E85" s="41"/>
      <c r="G85" s="41"/>
      <c r="I85" s="41"/>
      <c r="K85" s="41"/>
      <c r="M85" s="228"/>
    </row>
  </sheetData>
  <sortState xmlns:xlrd2="http://schemas.microsoft.com/office/spreadsheetml/2017/richdata2" ref="A5:A83">
    <sortCondition ref="A5:A83"/>
  </sortState>
  <mergeCells count="1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83"/>
  <sheetViews>
    <sheetView zoomScale="110" zoomScaleNormal="11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1.25" x14ac:dyDescent="0.2"/>
  <cols>
    <col min="1" max="1" width="18.5703125" style="6" customWidth="1"/>
    <col min="2" max="2" width="13.7109375" style="6" customWidth="1"/>
    <col min="3" max="13" width="10.42578125" style="6" customWidth="1"/>
    <col min="14" max="19" width="9.140625" style="6" customWidth="1"/>
    <col min="20" max="20" width="9.140625" style="201"/>
    <col min="21" max="21" width="14.42578125" style="6" customWidth="1"/>
    <col min="22" max="16384" width="9.140625" style="6"/>
  </cols>
  <sheetData>
    <row r="1" spans="1:23" ht="30" customHeight="1" x14ac:dyDescent="0.2">
      <c r="A1" s="187" t="s">
        <v>446</v>
      </c>
      <c r="U1" s="180" t="s">
        <v>359</v>
      </c>
    </row>
    <row r="2" spans="1:23" s="202" customFormat="1" ht="12" x14ac:dyDescent="0.2">
      <c r="R2" s="245" t="s">
        <v>298</v>
      </c>
      <c r="S2" s="245"/>
      <c r="T2" s="203"/>
    </row>
    <row r="3" spans="1:23" s="202" customFormat="1" ht="12" x14ac:dyDescent="0.2">
      <c r="B3" s="204" t="s">
        <v>447</v>
      </c>
      <c r="C3" s="204" t="s">
        <v>448</v>
      </c>
      <c r="D3" s="204" t="s">
        <v>449</v>
      </c>
      <c r="E3" s="204" t="s">
        <v>450</v>
      </c>
      <c r="F3" s="204" t="s">
        <v>451</v>
      </c>
      <c r="G3" s="204" t="s">
        <v>452</v>
      </c>
      <c r="H3" s="204" t="s">
        <v>453</v>
      </c>
      <c r="I3" s="204" t="s">
        <v>454</v>
      </c>
      <c r="J3" s="204" t="s">
        <v>455</v>
      </c>
      <c r="K3" s="204" t="s">
        <v>456</v>
      </c>
      <c r="L3" s="204" t="s">
        <v>457</v>
      </c>
      <c r="M3" s="204" t="s">
        <v>458</v>
      </c>
      <c r="N3" s="204" t="s">
        <v>459</v>
      </c>
      <c r="O3" s="204" t="s">
        <v>460</v>
      </c>
      <c r="P3" s="204" t="s">
        <v>461</v>
      </c>
      <c r="Q3" s="204" t="s">
        <v>462</v>
      </c>
      <c r="R3" s="205" t="s">
        <v>355</v>
      </c>
      <c r="S3" s="205" t="s">
        <v>337</v>
      </c>
      <c r="T3" s="206" t="s">
        <v>353</v>
      </c>
    </row>
    <row r="4" spans="1:23" ht="15" customHeight="1" x14ac:dyDescent="0.2">
      <c r="A4" s="6" t="s">
        <v>64</v>
      </c>
      <c r="B4" s="8">
        <v>641</v>
      </c>
      <c r="C4" s="8">
        <v>646</v>
      </c>
      <c r="D4" s="8">
        <v>683</v>
      </c>
      <c r="E4" s="8">
        <v>716</v>
      </c>
      <c r="F4" s="8">
        <v>780</v>
      </c>
      <c r="G4" s="8">
        <v>788</v>
      </c>
      <c r="H4" s="8">
        <v>789</v>
      </c>
      <c r="I4" s="8">
        <v>796</v>
      </c>
      <c r="J4" s="8">
        <v>812</v>
      </c>
      <c r="K4" s="8">
        <v>800</v>
      </c>
      <c r="L4" s="8">
        <v>776</v>
      </c>
      <c r="M4" s="8">
        <v>811</v>
      </c>
      <c r="N4" s="8">
        <v>842</v>
      </c>
      <c r="O4" s="8">
        <v>850</v>
      </c>
      <c r="P4" s="8">
        <v>828</v>
      </c>
      <c r="Q4" s="8">
        <v>822</v>
      </c>
      <c r="R4" s="42">
        <v>-7.2463768115942351E-3</v>
      </c>
      <c r="S4" s="42">
        <v>5.9278350515463929E-2</v>
      </c>
      <c r="T4" s="214" t="s">
        <v>338</v>
      </c>
      <c r="U4" s="42"/>
      <c r="V4"/>
      <c r="W4"/>
    </row>
    <row r="5" spans="1:23" ht="15" customHeight="1" x14ac:dyDescent="0.2">
      <c r="A5" s="6" t="s">
        <v>65</v>
      </c>
      <c r="B5" s="8">
        <v>462</v>
      </c>
      <c r="C5" s="8">
        <v>504</v>
      </c>
      <c r="D5" s="8">
        <v>557</v>
      </c>
      <c r="E5" s="8">
        <v>628</v>
      </c>
      <c r="F5" s="8">
        <v>650</v>
      </c>
      <c r="G5" s="8">
        <v>713</v>
      </c>
      <c r="H5" s="8">
        <v>696</v>
      </c>
      <c r="I5" s="8">
        <v>716</v>
      </c>
      <c r="J5" s="8">
        <v>738</v>
      </c>
      <c r="K5" s="8">
        <v>751</v>
      </c>
      <c r="L5" s="8">
        <v>770</v>
      </c>
      <c r="M5" s="8">
        <v>748</v>
      </c>
      <c r="N5" s="8">
        <v>768</v>
      </c>
      <c r="O5" s="8">
        <v>777</v>
      </c>
      <c r="P5" s="8">
        <v>757</v>
      </c>
      <c r="Q5" s="8">
        <v>756</v>
      </c>
      <c r="R5" s="42">
        <v>-1.3210039630119352E-3</v>
      </c>
      <c r="S5" s="42">
        <v>-1.8181818181818188E-2</v>
      </c>
      <c r="T5" s="214" t="s">
        <v>338</v>
      </c>
      <c r="U5" s="42"/>
      <c r="V5"/>
      <c r="W5"/>
    </row>
    <row r="6" spans="1:23" ht="15" customHeight="1" x14ac:dyDescent="0.2">
      <c r="A6" s="6" t="s">
        <v>0</v>
      </c>
      <c r="B6" s="8">
        <v>7430</v>
      </c>
      <c r="C6" s="8">
        <v>7668</v>
      </c>
      <c r="D6" s="8">
        <v>8229</v>
      </c>
      <c r="E6" s="8">
        <v>8781</v>
      </c>
      <c r="F6" s="8">
        <v>9385</v>
      </c>
      <c r="G6" s="8">
        <v>9838</v>
      </c>
      <c r="H6" s="8">
        <v>10467</v>
      </c>
      <c r="I6" s="8">
        <v>10850</v>
      </c>
      <c r="J6" s="8">
        <v>11228</v>
      </c>
      <c r="K6" s="8">
        <v>11414</v>
      </c>
      <c r="L6" s="8">
        <v>11682</v>
      </c>
      <c r="M6" s="8">
        <v>11946</v>
      </c>
      <c r="N6" s="8">
        <v>12684</v>
      </c>
      <c r="O6" s="8">
        <v>12994</v>
      </c>
      <c r="P6" s="8">
        <v>13175</v>
      </c>
      <c r="Q6" s="8">
        <v>13261</v>
      </c>
      <c r="R6" s="42">
        <v>6.5275142314991097E-3</v>
      </c>
      <c r="S6" s="42">
        <v>0.13516521143639793</v>
      </c>
      <c r="T6" s="214" t="s">
        <v>338</v>
      </c>
      <c r="U6" s="42"/>
      <c r="V6"/>
      <c r="W6"/>
    </row>
    <row r="7" spans="1:23" ht="15" customHeight="1" x14ac:dyDescent="0.2">
      <c r="A7" s="6" t="s">
        <v>66</v>
      </c>
      <c r="B7" s="8">
        <v>7312</v>
      </c>
      <c r="C7" s="8">
        <v>7874</v>
      </c>
      <c r="D7" s="8">
        <v>8505</v>
      </c>
      <c r="E7" s="8">
        <v>9100</v>
      </c>
      <c r="F7" s="8">
        <v>9650</v>
      </c>
      <c r="G7" s="8">
        <v>10004</v>
      </c>
      <c r="H7" s="8">
        <v>10368</v>
      </c>
      <c r="I7" s="8">
        <v>10854</v>
      </c>
      <c r="J7" s="8">
        <v>11424</v>
      </c>
      <c r="K7" s="8">
        <v>12160</v>
      </c>
      <c r="L7" s="8">
        <v>12583</v>
      </c>
      <c r="M7" s="8">
        <v>13001</v>
      </c>
      <c r="N7" s="8">
        <v>12979</v>
      </c>
      <c r="O7" s="8">
        <v>12761</v>
      </c>
      <c r="P7" s="8">
        <v>13341</v>
      </c>
      <c r="Q7" s="8">
        <v>13267</v>
      </c>
      <c r="R7" s="42">
        <v>-5.5468105839142634E-3</v>
      </c>
      <c r="S7" s="42">
        <v>5.4359055869029671E-2</v>
      </c>
      <c r="T7" s="214" t="s">
        <v>339</v>
      </c>
      <c r="U7" s="42"/>
      <c r="V7"/>
      <c r="W7"/>
    </row>
    <row r="8" spans="1:23" ht="15" customHeight="1" x14ac:dyDescent="0.2">
      <c r="A8" s="6" t="s">
        <v>67</v>
      </c>
      <c r="B8" s="8">
        <v>1946</v>
      </c>
      <c r="C8" s="8">
        <v>2213</v>
      </c>
      <c r="D8" s="8">
        <v>2800</v>
      </c>
      <c r="E8" s="8">
        <v>2996</v>
      </c>
      <c r="F8" s="8">
        <v>2541</v>
      </c>
      <c r="G8" s="8">
        <v>2751</v>
      </c>
      <c r="H8" s="8">
        <v>2857</v>
      </c>
      <c r="I8" s="8">
        <v>2947</v>
      </c>
      <c r="J8" s="8">
        <v>2988</v>
      </c>
      <c r="K8" s="8">
        <v>2963</v>
      </c>
      <c r="L8" s="8">
        <v>2915</v>
      </c>
      <c r="M8" s="8">
        <v>2952</v>
      </c>
      <c r="N8" s="8">
        <v>3129</v>
      </c>
      <c r="O8" s="8">
        <v>2924</v>
      </c>
      <c r="P8" s="8">
        <v>2837</v>
      </c>
      <c r="Q8" s="8">
        <v>2855</v>
      </c>
      <c r="R8" s="42">
        <v>6.3447303489601037E-3</v>
      </c>
      <c r="S8" s="42">
        <v>-2.0583190394511175E-2</v>
      </c>
      <c r="T8" s="214" t="s">
        <v>338</v>
      </c>
      <c r="U8" s="42"/>
      <c r="V8"/>
      <c r="W8"/>
    </row>
    <row r="9" spans="1:23" ht="15" customHeight="1" x14ac:dyDescent="0.2">
      <c r="A9" s="6" t="s">
        <v>68</v>
      </c>
      <c r="B9" s="8">
        <v>1816</v>
      </c>
      <c r="C9" s="8">
        <v>1917</v>
      </c>
      <c r="D9" s="8">
        <v>2027</v>
      </c>
      <c r="E9" s="8">
        <v>2249</v>
      </c>
      <c r="F9" s="8">
        <v>2400</v>
      </c>
      <c r="G9" s="8">
        <v>2583</v>
      </c>
      <c r="H9" s="8">
        <v>2736</v>
      </c>
      <c r="I9" s="8">
        <v>2892</v>
      </c>
      <c r="J9" s="8">
        <v>3034</v>
      </c>
      <c r="K9" s="8">
        <v>3129</v>
      </c>
      <c r="L9" s="8">
        <v>3137</v>
      </c>
      <c r="M9" s="8">
        <v>3240</v>
      </c>
      <c r="N9" s="8">
        <v>3443</v>
      </c>
      <c r="O9" s="8">
        <v>3413</v>
      </c>
      <c r="P9" s="8">
        <v>3474</v>
      </c>
      <c r="Q9" s="8">
        <v>3508</v>
      </c>
      <c r="R9" s="42">
        <v>9.7869890616004707E-3</v>
      </c>
      <c r="S9" s="42">
        <v>0.11826585910105192</v>
      </c>
      <c r="T9" s="214" t="s">
        <v>338</v>
      </c>
      <c r="U9" s="42"/>
      <c r="V9"/>
      <c r="W9"/>
    </row>
    <row r="10" spans="1:23" ht="15" customHeight="1" x14ac:dyDescent="0.2">
      <c r="A10" s="6" t="s">
        <v>69</v>
      </c>
      <c r="B10" s="8">
        <v>5687</v>
      </c>
      <c r="C10" s="8">
        <v>5954</v>
      </c>
      <c r="D10" s="8">
        <v>6165</v>
      </c>
      <c r="E10" s="8">
        <v>6430</v>
      </c>
      <c r="F10" s="8">
        <v>6809</v>
      </c>
      <c r="G10" s="8">
        <v>7090</v>
      </c>
      <c r="H10" s="8">
        <v>7321</v>
      </c>
      <c r="I10" s="8">
        <v>7623</v>
      </c>
      <c r="J10" s="8">
        <v>8011</v>
      </c>
      <c r="K10" s="8">
        <v>8167</v>
      </c>
      <c r="L10" s="8">
        <v>8286</v>
      </c>
      <c r="M10" s="8">
        <v>8538</v>
      </c>
      <c r="N10" s="8">
        <v>8418</v>
      </c>
      <c r="O10" s="8">
        <v>8074</v>
      </c>
      <c r="P10" s="8">
        <v>8056</v>
      </c>
      <c r="Q10" s="8">
        <v>7847</v>
      </c>
      <c r="R10" s="42">
        <v>-2.5943396226415061E-2</v>
      </c>
      <c r="S10" s="42">
        <v>-5.2980931692010569E-2</v>
      </c>
      <c r="T10" s="214" t="s">
        <v>339</v>
      </c>
      <c r="U10" s="42"/>
      <c r="V10"/>
      <c r="W10"/>
    </row>
    <row r="11" spans="1:23" ht="15" customHeight="1" x14ac:dyDescent="0.2">
      <c r="A11" s="6" t="s">
        <v>70</v>
      </c>
      <c r="B11" s="8">
        <v>839</v>
      </c>
      <c r="C11" s="8">
        <v>904</v>
      </c>
      <c r="D11" s="8">
        <v>949</v>
      </c>
      <c r="E11" s="8">
        <v>1010</v>
      </c>
      <c r="F11" s="8">
        <v>1064</v>
      </c>
      <c r="G11" s="8">
        <v>1050</v>
      </c>
      <c r="H11" s="8">
        <v>1091</v>
      </c>
      <c r="I11" s="8">
        <v>1080</v>
      </c>
      <c r="J11" s="8">
        <v>1112</v>
      </c>
      <c r="K11" s="8">
        <v>1088</v>
      </c>
      <c r="L11" s="8">
        <v>1061</v>
      </c>
      <c r="M11" s="8">
        <v>1078</v>
      </c>
      <c r="N11" s="8">
        <v>1135</v>
      </c>
      <c r="O11" s="8">
        <v>1134</v>
      </c>
      <c r="P11" s="8">
        <v>1131</v>
      </c>
      <c r="Q11" s="8">
        <v>1123</v>
      </c>
      <c r="R11" s="42">
        <v>-7.0733863837312283E-3</v>
      </c>
      <c r="S11" s="42">
        <v>5.843543826578701E-2</v>
      </c>
      <c r="T11" s="214" t="s">
        <v>338</v>
      </c>
      <c r="U11" s="42"/>
      <c r="V11"/>
      <c r="W11"/>
    </row>
    <row r="12" spans="1:23" ht="15" customHeight="1" x14ac:dyDescent="0.2">
      <c r="A12" s="6" t="s">
        <v>71</v>
      </c>
      <c r="B12" s="8">
        <v>14751</v>
      </c>
      <c r="C12" s="8">
        <v>15409</v>
      </c>
      <c r="D12" s="8">
        <v>15822</v>
      </c>
      <c r="E12" s="8">
        <v>16678</v>
      </c>
      <c r="F12" s="8">
        <v>17230</v>
      </c>
      <c r="G12" s="8">
        <v>17772</v>
      </c>
      <c r="H12" s="8">
        <v>18386</v>
      </c>
      <c r="I12" s="8">
        <v>19178</v>
      </c>
      <c r="J12" s="8">
        <v>19916</v>
      </c>
      <c r="K12" s="8">
        <v>20481</v>
      </c>
      <c r="L12" s="8">
        <v>20684</v>
      </c>
      <c r="M12" s="8">
        <v>20985</v>
      </c>
      <c r="N12" s="8">
        <v>19763</v>
      </c>
      <c r="O12" s="8">
        <v>19340</v>
      </c>
      <c r="P12" s="8">
        <v>20313</v>
      </c>
      <c r="Q12" s="8">
        <v>19835</v>
      </c>
      <c r="R12" s="42">
        <v>-2.3531728449761258E-2</v>
      </c>
      <c r="S12" s="42">
        <v>-4.1046219299942011E-2</v>
      </c>
      <c r="T12" s="214" t="s">
        <v>339</v>
      </c>
      <c r="U12" s="42"/>
      <c r="V12"/>
      <c r="W12"/>
    </row>
    <row r="13" spans="1:23" ht="15" customHeight="1" x14ac:dyDescent="0.2">
      <c r="A13" s="6" t="s">
        <v>72</v>
      </c>
      <c r="B13" s="8">
        <v>9264</v>
      </c>
      <c r="C13" s="8">
        <v>10117</v>
      </c>
      <c r="D13" s="8">
        <v>11168</v>
      </c>
      <c r="E13" s="8">
        <v>12117</v>
      </c>
      <c r="F13" s="8">
        <v>13012</v>
      </c>
      <c r="G13" s="8">
        <v>13736</v>
      </c>
      <c r="H13" s="8">
        <v>14267</v>
      </c>
      <c r="I13" s="8">
        <v>14679</v>
      </c>
      <c r="J13" s="8">
        <v>15225</v>
      </c>
      <c r="K13" s="8">
        <v>15862</v>
      </c>
      <c r="L13" s="8">
        <v>16268</v>
      </c>
      <c r="M13" s="8">
        <v>16706</v>
      </c>
      <c r="N13" s="8">
        <v>16536</v>
      </c>
      <c r="O13" s="8">
        <v>16216</v>
      </c>
      <c r="P13" s="8">
        <v>16639</v>
      </c>
      <c r="Q13" s="8">
        <v>16549</v>
      </c>
      <c r="R13" s="42">
        <v>-5.4089789049822645E-3</v>
      </c>
      <c r="S13" s="42">
        <v>1.7273174329972996E-2</v>
      </c>
      <c r="T13" s="214" t="s">
        <v>339</v>
      </c>
      <c r="U13" s="42"/>
      <c r="V13"/>
      <c r="W13"/>
    </row>
    <row r="14" spans="1:23" ht="15" customHeight="1" x14ac:dyDescent="0.2">
      <c r="A14" s="6" t="s">
        <v>73</v>
      </c>
      <c r="B14" s="8">
        <v>99</v>
      </c>
      <c r="C14" s="8">
        <v>103</v>
      </c>
      <c r="D14" s="8">
        <v>125</v>
      </c>
      <c r="E14" s="8">
        <v>132</v>
      </c>
      <c r="F14" s="8">
        <v>149</v>
      </c>
      <c r="G14" s="8">
        <v>152</v>
      </c>
      <c r="H14" s="8">
        <v>145</v>
      </c>
      <c r="I14" s="8">
        <v>162</v>
      </c>
      <c r="J14" s="8">
        <v>178</v>
      </c>
      <c r="K14" s="8">
        <v>186</v>
      </c>
      <c r="L14" s="8">
        <v>196</v>
      </c>
      <c r="M14" s="8">
        <v>184</v>
      </c>
      <c r="N14" s="8">
        <v>195</v>
      </c>
      <c r="O14" s="8">
        <v>203</v>
      </c>
      <c r="P14" s="8">
        <v>195</v>
      </c>
      <c r="Q14" s="8">
        <v>189</v>
      </c>
      <c r="R14" s="42">
        <v>-3.0769230769230771E-2</v>
      </c>
      <c r="S14" s="42">
        <v>-3.5714285714285698E-2</v>
      </c>
      <c r="T14" s="214" t="s">
        <v>338</v>
      </c>
      <c r="U14" s="42"/>
      <c r="V14"/>
      <c r="W14"/>
    </row>
    <row r="15" spans="1:23" ht="15" customHeight="1" x14ac:dyDescent="0.2">
      <c r="A15" s="6" t="s">
        <v>74</v>
      </c>
      <c r="B15" s="8">
        <v>1982</v>
      </c>
      <c r="C15" s="8">
        <v>2084</v>
      </c>
      <c r="D15" s="8">
        <v>2162</v>
      </c>
      <c r="E15" s="8">
        <v>2179</v>
      </c>
      <c r="F15" s="8">
        <v>2228</v>
      </c>
      <c r="G15" s="8">
        <v>2243</v>
      </c>
      <c r="H15" s="8">
        <v>2239</v>
      </c>
      <c r="I15" s="8">
        <v>2255</v>
      </c>
      <c r="J15" s="8">
        <v>2262</v>
      </c>
      <c r="K15" s="8">
        <v>2291</v>
      </c>
      <c r="L15" s="8">
        <v>2217</v>
      </c>
      <c r="M15" s="8">
        <v>2266</v>
      </c>
      <c r="N15" s="8">
        <v>2331</v>
      </c>
      <c r="O15" s="8">
        <v>2261</v>
      </c>
      <c r="P15" s="8">
        <v>2107</v>
      </c>
      <c r="Q15" s="8">
        <v>2058</v>
      </c>
      <c r="R15" s="42">
        <v>-2.3255813953488413E-2</v>
      </c>
      <c r="S15" s="42">
        <v>-7.1718538565629264E-2</v>
      </c>
      <c r="T15" s="214" t="s">
        <v>338</v>
      </c>
      <c r="U15" s="42"/>
      <c r="V15"/>
      <c r="W15"/>
    </row>
    <row r="16" spans="1:23" ht="15" customHeight="1" x14ac:dyDescent="0.2">
      <c r="A16" s="6" t="s">
        <v>75</v>
      </c>
      <c r="B16" s="8">
        <v>3241</v>
      </c>
      <c r="C16" s="8">
        <v>3691</v>
      </c>
      <c r="D16" s="8">
        <v>4161</v>
      </c>
      <c r="E16" s="8">
        <v>4644</v>
      </c>
      <c r="F16" s="8">
        <v>5399</v>
      </c>
      <c r="G16" s="8">
        <v>5852</v>
      </c>
      <c r="H16" s="8">
        <v>6164</v>
      </c>
      <c r="I16" s="8">
        <v>6581</v>
      </c>
      <c r="J16" s="8">
        <v>6862</v>
      </c>
      <c r="K16" s="8">
        <v>7365</v>
      </c>
      <c r="L16" s="8">
        <v>7869</v>
      </c>
      <c r="M16" s="8">
        <v>8412</v>
      </c>
      <c r="N16" s="8">
        <v>8948</v>
      </c>
      <c r="O16" s="8">
        <v>8989</v>
      </c>
      <c r="P16" s="8">
        <v>9070</v>
      </c>
      <c r="Q16" s="8">
        <v>8854</v>
      </c>
      <c r="R16" s="42">
        <v>-2.3814773980154302E-2</v>
      </c>
      <c r="S16" s="42">
        <v>0.12517473630702747</v>
      </c>
      <c r="T16" s="214" t="s">
        <v>339</v>
      </c>
      <c r="U16" s="42"/>
      <c r="V16"/>
      <c r="W16"/>
    </row>
    <row r="17" spans="1:23" ht="15" customHeight="1" x14ac:dyDescent="0.2">
      <c r="A17" s="6" t="s">
        <v>76</v>
      </c>
      <c r="B17" s="8">
        <v>10478</v>
      </c>
      <c r="C17" s="8">
        <v>11019</v>
      </c>
      <c r="D17" s="8">
        <v>12036</v>
      </c>
      <c r="E17" s="8">
        <v>12933</v>
      </c>
      <c r="F17" s="8">
        <v>13809</v>
      </c>
      <c r="G17" s="8">
        <v>14679</v>
      </c>
      <c r="H17" s="8">
        <v>15762</v>
      </c>
      <c r="I17" s="8">
        <v>16776</v>
      </c>
      <c r="J17" s="8">
        <v>17943</v>
      </c>
      <c r="K17" s="8">
        <v>19566</v>
      </c>
      <c r="L17" s="8">
        <v>21121</v>
      </c>
      <c r="M17" s="8">
        <v>22543</v>
      </c>
      <c r="N17" s="8">
        <v>23876</v>
      </c>
      <c r="O17" s="8">
        <v>24200</v>
      </c>
      <c r="P17" s="8">
        <v>24857</v>
      </c>
      <c r="Q17" s="8">
        <v>25378</v>
      </c>
      <c r="R17" s="42">
        <v>2.0959890574083762E-2</v>
      </c>
      <c r="S17" s="42">
        <v>0.20155295677287999</v>
      </c>
      <c r="T17" s="214" t="s">
        <v>339</v>
      </c>
      <c r="U17" s="42"/>
      <c r="V17"/>
      <c r="W17"/>
    </row>
    <row r="18" spans="1:23" ht="15" customHeight="1" x14ac:dyDescent="0.2">
      <c r="A18" s="6" t="s">
        <v>77</v>
      </c>
      <c r="B18" s="8">
        <v>537</v>
      </c>
      <c r="C18" s="8">
        <v>609</v>
      </c>
      <c r="D18" s="8">
        <v>639</v>
      </c>
      <c r="E18" s="8">
        <v>680</v>
      </c>
      <c r="F18" s="8">
        <v>722</v>
      </c>
      <c r="G18" s="8">
        <v>747</v>
      </c>
      <c r="H18" s="8">
        <v>761</v>
      </c>
      <c r="I18" s="8">
        <v>783</v>
      </c>
      <c r="J18" s="8">
        <v>830</v>
      </c>
      <c r="K18" s="8">
        <v>833</v>
      </c>
      <c r="L18" s="8">
        <v>820</v>
      </c>
      <c r="M18" s="8">
        <v>823</v>
      </c>
      <c r="N18" s="8">
        <v>852</v>
      </c>
      <c r="O18" s="8">
        <v>853</v>
      </c>
      <c r="P18" s="8">
        <v>833</v>
      </c>
      <c r="Q18" s="8">
        <v>811</v>
      </c>
      <c r="R18" s="42">
        <v>-2.6410564225690325E-2</v>
      </c>
      <c r="S18" s="42">
        <v>-1.0975609756097571E-2</v>
      </c>
      <c r="T18" s="214" t="s">
        <v>338</v>
      </c>
      <c r="U18" s="42"/>
      <c r="V18"/>
      <c r="W18"/>
    </row>
    <row r="19" spans="1:23" ht="15" customHeight="1" x14ac:dyDescent="0.2">
      <c r="A19" s="6" t="s">
        <v>78</v>
      </c>
      <c r="B19" s="8">
        <v>966</v>
      </c>
      <c r="C19" s="8">
        <v>1038</v>
      </c>
      <c r="D19" s="8">
        <v>1096</v>
      </c>
      <c r="E19" s="8">
        <v>1120</v>
      </c>
      <c r="F19" s="8">
        <v>1167</v>
      </c>
      <c r="G19" s="8">
        <v>1207</v>
      </c>
      <c r="H19" s="8">
        <v>1225</v>
      </c>
      <c r="I19" s="8">
        <v>1263</v>
      </c>
      <c r="J19" s="8">
        <v>1330</v>
      </c>
      <c r="K19" s="8">
        <v>1342</v>
      </c>
      <c r="L19" s="8">
        <v>1352</v>
      </c>
      <c r="M19" s="8">
        <v>1398</v>
      </c>
      <c r="N19" s="8">
        <v>1442</v>
      </c>
      <c r="O19" s="8">
        <v>1397</v>
      </c>
      <c r="P19" s="8">
        <v>1360</v>
      </c>
      <c r="Q19" s="8">
        <v>1364</v>
      </c>
      <c r="R19" s="42">
        <v>2.9411764705882248E-3</v>
      </c>
      <c r="S19" s="42">
        <v>8.8757396449703485E-3</v>
      </c>
      <c r="T19" s="214" t="s">
        <v>338</v>
      </c>
      <c r="U19" s="42"/>
      <c r="V19"/>
      <c r="W19"/>
    </row>
    <row r="20" spans="1:23" ht="15" customHeight="1" x14ac:dyDescent="0.2">
      <c r="A20" s="6" t="s">
        <v>79</v>
      </c>
      <c r="B20" s="8">
        <v>539</v>
      </c>
      <c r="C20" s="8">
        <v>620</v>
      </c>
      <c r="D20" s="8">
        <v>633</v>
      </c>
      <c r="E20" s="8">
        <v>647</v>
      </c>
      <c r="F20" s="8">
        <v>675</v>
      </c>
      <c r="G20" s="8">
        <v>655</v>
      </c>
      <c r="H20" s="8">
        <v>653</v>
      </c>
      <c r="I20" s="8">
        <v>674</v>
      </c>
      <c r="J20" s="8">
        <v>706</v>
      </c>
      <c r="K20" s="8">
        <v>730</v>
      </c>
      <c r="L20" s="8">
        <v>696</v>
      </c>
      <c r="M20" s="8">
        <v>719</v>
      </c>
      <c r="N20" s="8">
        <v>733</v>
      </c>
      <c r="O20" s="8">
        <v>709</v>
      </c>
      <c r="P20" s="8">
        <v>701</v>
      </c>
      <c r="Q20" s="8">
        <v>679</v>
      </c>
      <c r="R20" s="42">
        <v>-3.1383737517831634E-2</v>
      </c>
      <c r="S20" s="42">
        <v>-2.4425287356321879E-2</v>
      </c>
      <c r="T20" s="214" t="s">
        <v>338</v>
      </c>
      <c r="U20" s="42"/>
      <c r="V20"/>
      <c r="W20"/>
    </row>
    <row r="21" spans="1:23" ht="15" customHeight="1" x14ac:dyDescent="0.2">
      <c r="A21" s="6" t="s">
        <v>80</v>
      </c>
      <c r="B21" s="8">
        <v>13995</v>
      </c>
      <c r="C21" s="8">
        <v>14132</v>
      </c>
      <c r="D21" s="8">
        <v>14561</v>
      </c>
      <c r="E21" s="8">
        <v>15178</v>
      </c>
      <c r="F21" s="8">
        <v>16038</v>
      </c>
      <c r="G21" s="8">
        <v>16707</v>
      </c>
      <c r="H21" s="8">
        <v>17170</v>
      </c>
      <c r="I21" s="8">
        <v>17839</v>
      </c>
      <c r="J21" s="8">
        <v>18716</v>
      </c>
      <c r="K21" s="8">
        <v>19443</v>
      </c>
      <c r="L21" s="8">
        <v>19943</v>
      </c>
      <c r="M21" s="8">
        <v>20314</v>
      </c>
      <c r="N21" s="8">
        <v>20102</v>
      </c>
      <c r="O21" s="8">
        <v>19544</v>
      </c>
      <c r="P21" s="8">
        <v>20497</v>
      </c>
      <c r="Q21" s="8">
        <v>20062</v>
      </c>
      <c r="R21" s="42">
        <v>-2.1222617944089417E-2</v>
      </c>
      <c r="S21" s="42">
        <v>5.967005967006056E-3</v>
      </c>
      <c r="T21" s="214" t="s">
        <v>339</v>
      </c>
      <c r="U21" s="42"/>
      <c r="V21"/>
      <c r="W21"/>
    </row>
    <row r="22" spans="1:23" ht="15" customHeight="1" x14ac:dyDescent="0.2">
      <c r="A22" s="6" t="s">
        <v>81</v>
      </c>
      <c r="B22" s="8">
        <v>2230</v>
      </c>
      <c r="C22" s="8">
        <v>2381</v>
      </c>
      <c r="D22" s="8">
        <v>2430</v>
      </c>
      <c r="E22" s="8">
        <v>2553</v>
      </c>
      <c r="F22" s="8">
        <v>2648</v>
      </c>
      <c r="G22" s="8">
        <v>2839</v>
      </c>
      <c r="H22" s="8">
        <v>2967</v>
      </c>
      <c r="I22" s="8">
        <v>2966</v>
      </c>
      <c r="J22" s="8">
        <v>3040</v>
      </c>
      <c r="K22" s="8">
        <v>3077</v>
      </c>
      <c r="L22" s="8">
        <v>3075</v>
      </c>
      <c r="M22" s="8">
        <v>3106</v>
      </c>
      <c r="N22" s="8">
        <v>3139</v>
      </c>
      <c r="O22" s="8">
        <v>3036</v>
      </c>
      <c r="P22" s="8">
        <v>3008</v>
      </c>
      <c r="Q22" s="8">
        <v>2940</v>
      </c>
      <c r="R22" s="42">
        <v>-2.2606382978723416E-2</v>
      </c>
      <c r="S22" s="42">
        <v>-4.3902439024390283E-2</v>
      </c>
      <c r="T22" s="214" t="s">
        <v>338</v>
      </c>
      <c r="U22" s="42"/>
      <c r="V22"/>
      <c r="W22"/>
    </row>
    <row r="23" spans="1:23" ht="15" customHeight="1" x14ac:dyDescent="0.2">
      <c r="A23" s="6" t="s">
        <v>10</v>
      </c>
      <c r="B23" s="8">
        <v>10243</v>
      </c>
      <c r="C23" s="8">
        <v>10640</v>
      </c>
      <c r="D23" s="8">
        <v>11149</v>
      </c>
      <c r="E23" s="8">
        <v>11669</v>
      </c>
      <c r="F23" s="8">
        <v>12257</v>
      </c>
      <c r="G23" s="8">
        <v>12767</v>
      </c>
      <c r="H23" s="8">
        <v>13212</v>
      </c>
      <c r="I23" s="8">
        <v>13350</v>
      </c>
      <c r="J23" s="8">
        <v>13682</v>
      </c>
      <c r="K23" s="8">
        <v>14033</v>
      </c>
      <c r="L23" s="8">
        <v>14066</v>
      </c>
      <c r="M23" s="8">
        <v>14271</v>
      </c>
      <c r="N23" s="8">
        <v>14476</v>
      </c>
      <c r="O23" s="8">
        <v>14126</v>
      </c>
      <c r="P23" s="8">
        <v>13915</v>
      </c>
      <c r="Q23" s="8">
        <v>13454</v>
      </c>
      <c r="R23" s="42">
        <v>-3.3129716133668663E-2</v>
      </c>
      <c r="S23" s="42">
        <v>-4.3509171050760687E-2</v>
      </c>
      <c r="T23" s="214" t="s">
        <v>339</v>
      </c>
      <c r="U23" s="42"/>
      <c r="V23"/>
      <c r="W23"/>
    </row>
    <row r="24" spans="1:23" ht="15" customHeight="1" x14ac:dyDescent="0.2">
      <c r="A24" s="6" t="s">
        <v>82</v>
      </c>
      <c r="B24" s="8">
        <v>425</v>
      </c>
      <c r="C24" s="8">
        <v>442</v>
      </c>
      <c r="D24" s="8">
        <v>474</v>
      </c>
      <c r="E24" s="8">
        <v>523</v>
      </c>
      <c r="F24" s="8">
        <v>532</v>
      </c>
      <c r="G24" s="8">
        <v>534</v>
      </c>
      <c r="H24" s="8">
        <v>522</v>
      </c>
      <c r="I24" s="8">
        <v>533</v>
      </c>
      <c r="J24" s="8">
        <v>527</v>
      </c>
      <c r="K24" s="8">
        <v>526</v>
      </c>
      <c r="L24" s="8">
        <v>528</v>
      </c>
      <c r="M24" s="8">
        <v>504</v>
      </c>
      <c r="N24" s="8">
        <v>497</v>
      </c>
      <c r="O24" s="8">
        <v>483</v>
      </c>
      <c r="P24" s="8">
        <v>477</v>
      </c>
      <c r="Q24" s="8">
        <v>449</v>
      </c>
      <c r="R24" s="42">
        <v>-5.8700209643605894E-2</v>
      </c>
      <c r="S24" s="42">
        <v>-0.14962121212121215</v>
      </c>
      <c r="T24" s="214" t="s">
        <v>338</v>
      </c>
      <c r="U24" s="42"/>
      <c r="V24"/>
      <c r="W24"/>
    </row>
    <row r="25" spans="1:23" ht="15" customHeight="1" x14ac:dyDescent="0.2">
      <c r="A25" s="6" t="s">
        <v>83</v>
      </c>
      <c r="B25" s="8">
        <v>14931</v>
      </c>
      <c r="C25" s="8">
        <v>15862</v>
      </c>
      <c r="D25" s="8">
        <v>16499</v>
      </c>
      <c r="E25" s="8">
        <v>17234</v>
      </c>
      <c r="F25" s="8">
        <v>18110</v>
      </c>
      <c r="G25" s="8">
        <v>18789</v>
      </c>
      <c r="H25" s="8">
        <v>19387</v>
      </c>
      <c r="I25" s="8">
        <v>19951</v>
      </c>
      <c r="J25" s="8">
        <v>20973</v>
      </c>
      <c r="K25" s="8">
        <v>21758</v>
      </c>
      <c r="L25" s="8">
        <v>22570</v>
      </c>
      <c r="M25" s="8">
        <v>23209</v>
      </c>
      <c r="N25" s="8">
        <v>22492</v>
      </c>
      <c r="O25" s="8">
        <v>22345</v>
      </c>
      <c r="P25" s="8">
        <v>23543</v>
      </c>
      <c r="Q25" s="8">
        <v>23344</v>
      </c>
      <c r="R25" s="42">
        <v>-8.4526186127511505E-3</v>
      </c>
      <c r="S25" s="42">
        <v>3.4293309703145702E-2</v>
      </c>
      <c r="T25" s="214" t="s">
        <v>339</v>
      </c>
      <c r="U25" s="42"/>
      <c r="V25"/>
      <c r="W25"/>
    </row>
    <row r="26" spans="1:23" ht="15" customHeight="1" x14ac:dyDescent="0.2">
      <c r="A26" s="6" t="s">
        <v>84</v>
      </c>
      <c r="B26" s="8">
        <v>930</v>
      </c>
      <c r="C26" s="8">
        <v>947</v>
      </c>
      <c r="D26" s="8">
        <v>1034</v>
      </c>
      <c r="E26" s="8">
        <v>1140</v>
      </c>
      <c r="F26" s="8">
        <v>1134</v>
      </c>
      <c r="G26" s="8">
        <v>1189</v>
      </c>
      <c r="H26" s="8">
        <v>1240</v>
      </c>
      <c r="I26" s="8">
        <v>1237</v>
      </c>
      <c r="J26" s="8">
        <v>1262</v>
      </c>
      <c r="K26" s="8">
        <v>1225</v>
      </c>
      <c r="L26" s="8">
        <v>1153</v>
      </c>
      <c r="M26" s="8">
        <v>1101</v>
      </c>
      <c r="N26" s="8">
        <v>1118</v>
      </c>
      <c r="O26" s="8">
        <v>1069</v>
      </c>
      <c r="P26" s="8">
        <v>1070</v>
      </c>
      <c r="Q26" s="8">
        <v>1070</v>
      </c>
      <c r="R26" s="42">
        <v>0</v>
      </c>
      <c r="S26" s="42">
        <v>-7.1986123156981829E-2</v>
      </c>
      <c r="T26" s="214" t="s">
        <v>338</v>
      </c>
      <c r="U26" s="42"/>
      <c r="V26"/>
      <c r="W26"/>
    </row>
    <row r="27" spans="1:23" ht="15" customHeight="1" x14ac:dyDescent="0.2">
      <c r="A27" s="6" t="s">
        <v>85</v>
      </c>
      <c r="B27" s="8">
        <v>283</v>
      </c>
      <c r="C27" s="8">
        <v>288</v>
      </c>
      <c r="D27" s="8">
        <v>293</v>
      </c>
      <c r="E27" s="8">
        <v>314</v>
      </c>
      <c r="F27" s="8">
        <v>326</v>
      </c>
      <c r="G27" s="8">
        <v>363</v>
      </c>
      <c r="H27" s="8">
        <v>383</v>
      </c>
      <c r="I27" s="8">
        <v>411</v>
      </c>
      <c r="J27" s="8">
        <v>415</v>
      </c>
      <c r="K27" s="8">
        <v>414</v>
      </c>
      <c r="L27" s="8">
        <v>400</v>
      </c>
      <c r="M27" s="8">
        <v>428</v>
      </c>
      <c r="N27" s="8">
        <v>489</v>
      </c>
      <c r="O27" s="8">
        <v>509</v>
      </c>
      <c r="P27" s="8">
        <v>524</v>
      </c>
      <c r="Q27" s="8">
        <v>589</v>
      </c>
      <c r="R27" s="42">
        <v>0.12404580152671763</v>
      </c>
      <c r="S27" s="42">
        <v>0.47249999999999992</v>
      </c>
      <c r="T27" s="214" t="s">
        <v>338</v>
      </c>
      <c r="U27" s="42"/>
      <c r="V27"/>
      <c r="W27"/>
    </row>
    <row r="28" spans="1:23" ht="15" customHeight="1" x14ac:dyDescent="0.2">
      <c r="A28" s="6" t="s">
        <v>86</v>
      </c>
      <c r="B28" s="8">
        <v>6998</v>
      </c>
      <c r="C28" s="8">
        <v>7268</v>
      </c>
      <c r="D28" s="8">
        <v>7604</v>
      </c>
      <c r="E28" s="8">
        <v>8024</v>
      </c>
      <c r="F28" s="8">
        <v>8563</v>
      </c>
      <c r="G28" s="8">
        <v>9114</v>
      </c>
      <c r="H28" s="8">
        <v>9634</v>
      </c>
      <c r="I28" s="8">
        <v>10015</v>
      </c>
      <c r="J28" s="8">
        <v>10290</v>
      </c>
      <c r="K28" s="8">
        <v>10524</v>
      </c>
      <c r="L28" s="8">
        <v>10494</v>
      </c>
      <c r="M28" s="8">
        <v>10515</v>
      </c>
      <c r="N28" s="8">
        <v>10817</v>
      </c>
      <c r="O28" s="8">
        <v>10628</v>
      </c>
      <c r="P28" s="8">
        <v>10468</v>
      </c>
      <c r="Q28" s="8">
        <v>10174</v>
      </c>
      <c r="R28" s="42">
        <v>-2.808559419182266E-2</v>
      </c>
      <c r="S28" s="42">
        <v>-3.0493615399275753E-2</v>
      </c>
      <c r="T28" s="214" t="s">
        <v>338</v>
      </c>
      <c r="U28" s="42"/>
      <c r="V28"/>
      <c r="W28"/>
    </row>
    <row r="29" spans="1:23" ht="15" customHeight="1" x14ac:dyDescent="0.2">
      <c r="A29" s="6" t="s">
        <v>87</v>
      </c>
      <c r="B29" s="8">
        <v>10480</v>
      </c>
      <c r="C29" s="8">
        <v>11039</v>
      </c>
      <c r="D29" s="8">
        <v>11718</v>
      </c>
      <c r="E29" s="8">
        <v>12563</v>
      </c>
      <c r="F29" s="8">
        <v>13303</v>
      </c>
      <c r="G29" s="8">
        <v>13751</v>
      </c>
      <c r="H29" s="8">
        <v>14165</v>
      </c>
      <c r="I29" s="8">
        <v>15021</v>
      </c>
      <c r="J29" s="8">
        <v>15658</v>
      </c>
      <c r="K29" s="8">
        <v>16231</v>
      </c>
      <c r="L29" s="8">
        <v>16580</v>
      </c>
      <c r="M29" s="8">
        <v>16803</v>
      </c>
      <c r="N29" s="8">
        <v>16907</v>
      </c>
      <c r="O29" s="8">
        <v>16701</v>
      </c>
      <c r="P29" s="8">
        <v>16837</v>
      </c>
      <c r="Q29" s="8">
        <v>16386</v>
      </c>
      <c r="R29" s="42">
        <v>-2.6786244580388474E-2</v>
      </c>
      <c r="S29" s="42">
        <v>-1.1700844390832299E-2</v>
      </c>
      <c r="T29" s="214" t="s">
        <v>339</v>
      </c>
      <c r="U29" s="42"/>
      <c r="V29"/>
      <c r="W29"/>
    </row>
    <row r="30" spans="1:23" ht="15" customHeight="1" x14ac:dyDescent="0.2">
      <c r="A30" s="6" t="s">
        <v>88</v>
      </c>
      <c r="B30" s="8">
        <v>14215</v>
      </c>
      <c r="C30" s="8">
        <v>14814</v>
      </c>
      <c r="D30" s="8">
        <v>15681</v>
      </c>
      <c r="E30" s="8">
        <v>16752</v>
      </c>
      <c r="F30" s="8">
        <v>17772</v>
      </c>
      <c r="G30" s="8">
        <v>18786</v>
      </c>
      <c r="H30" s="8">
        <v>19793</v>
      </c>
      <c r="I30" s="8">
        <v>20691</v>
      </c>
      <c r="J30" s="8">
        <v>21510</v>
      </c>
      <c r="K30" s="8">
        <v>22629</v>
      </c>
      <c r="L30" s="8">
        <v>23461</v>
      </c>
      <c r="M30" s="8">
        <v>24073</v>
      </c>
      <c r="N30" s="8">
        <v>25305</v>
      </c>
      <c r="O30" s="8">
        <v>25466</v>
      </c>
      <c r="P30" s="8">
        <v>25463</v>
      </c>
      <c r="Q30" s="8">
        <v>25151</v>
      </c>
      <c r="R30" s="42">
        <v>-1.2253073086439192E-2</v>
      </c>
      <c r="S30" s="42">
        <v>7.2034440134691513E-2</v>
      </c>
      <c r="T30" s="214" t="s">
        <v>338</v>
      </c>
      <c r="U30" s="42"/>
      <c r="V30"/>
      <c r="W30"/>
    </row>
    <row r="31" spans="1:23" ht="15" customHeight="1" x14ac:dyDescent="0.2">
      <c r="A31" s="6" t="s">
        <v>89</v>
      </c>
      <c r="B31" s="8">
        <v>4082</v>
      </c>
      <c r="C31" s="8">
        <v>4299</v>
      </c>
      <c r="D31" s="8">
        <v>4424</v>
      </c>
      <c r="E31" s="8">
        <v>4623</v>
      </c>
      <c r="F31" s="8">
        <v>4804</v>
      </c>
      <c r="G31" s="8">
        <v>5050</v>
      </c>
      <c r="H31" s="8">
        <v>5174</v>
      </c>
      <c r="I31" s="8">
        <v>5252</v>
      </c>
      <c r="J31" s="8">
        <v>5353</v>
      </c>
      <c r="K31" s="8">
        <v>5397</v>
      </c>
      <c r="L31" s="8">
        <v>5437</v>
      </c>
      <c r="M31" s="8">
        <v>5413</v>
      </c>
      <c r="N31" s="8">
        <v>5579</v>
      </c>
      <c r="O31" s="8">
        <v>5642</v>
      </c>
      <c r="P31" s="8">
        <v>5596</v>
      </c>
      <c r="Q31" s="8">
        <v>5507</v>
      </c>
      <c r="R31" s="42">
        <v>-1.5904217298070011E-2</v>
      </c>
      <c r="S31" s="42">
        <v>1.2874747103181816E-2</v>
      </c>
      <c r="T31" s="214" t="s">
        <v>338</v>
      </c>
      <c r="U31" s="42"/>
      <c r="V31"/>
      <c r="W31"/>
    </row>
    <row r="32" spans="1:23" ht="15" customHeight="1" x14ac:dyDescent="0.2">
      <c r="A32" s="6" t="s">
        <v>90</v>
      </c>
      <c r="B32" s="8">
        <v>665</v>
      </c>
      <c r="C32" s="8">
        <v>685</v>
      </c>
      <c r="D32" s="8">
        <v>706</v>
      </c>
      <c r="E32" s="8">
        <v>750</v>
      </c>
      <c r="F32" s="8">
        <v>762</v>
      </c>
      <c r="G32" s="8">
        <v>763</v>
      </c>
      <c r="H32" s="8">
        <v>803</v>
      </c>
      <c r="I32" s="8">
        <v>799</v>
      </c>
      <c r="J32" s="8">
        <v>816</v>
      </c>
      <c r="K32" s="8">
        <v>819</v>
      </c>
      <c r="L32" s="8">
        <v>796</v>
      </c>
      <c r="M32" s="8">
        <v>788</v>
      </c>
      <c r="N32" s="8">
        <v>842</v>
      </c>
      <c r="O32" s="8">
        <v>750</v>
      </c>
      <c r="P32" s="8">
        <v>730</v>
      </c>
      <c r="Q32" s="8">
        <v>745</v>
      </c>
      <c r="R32" s="42">
        <v>2.0547945205479534E-2</v>
      </c>
      <c r="S32" s="42">
        <v>-6.4070351758793942E-2</v>
      </c>
      <c r="T32" s="214" t="s">
        <v>338</v>
      </c>
      <c r="U32" s="42"/>
      <c r="V32"/>
      <c r="W32"/>
    </row>
    <row r="33" spans="1:23" ht="15" customHeight="1" x14ac:dyDescent="0.2">
      <c r="A33" s="6" t="s">
        <v>91</v>
      </c>
      <c r="B33" s="8">
        <v>201</v>
      </c>
      <c r="C33" s="8">
        <v>224</v>
      </c>
      <c r="D33" s="8">
        <v>242</v>
      </c>
      <c r="E33" s="8">
        <v>262</v>
      </c>
      <c r="F33" s="8">
        <v>267</v>
      </c>
      <c r="G33" s="8">
        <v>268</v>
      </c>
      <c r="H33" s="8">
        <v>271</v>
      </c>
      <c r="I33" s="8">
        <v>275</v>
      </c>
      <c r="J33" s="8">
        <v>272</v>
      </c>
      <c r="K33" s="8">
        <v>285</v>
      </c>
      <c r="L33" s="8">
        <v>282</v>
      </c>
      <c r="M33" s="8">
        <v>300</v>
      </c>
      <c r="N33" s="8">
        <v>293</v>
      </c>
      <c r="O33" s="8">
        <v>290</v>
      </c>
      <c r="P33" s="8">
        <v>281</v>
      </c>
      <c r="Q33" s="8">
        <v>267</v>
      </c>
      <c r="R33" s="42">
        <v>-4.9822064056939452E-2</v>
      </c>
      <c r="S33" s="42">
        <v>-5.3191489361702149E-2</v>
      </c>
      <c r="T33" s="214" t="s">
        <v>338</v>
      </c>
      <c r="U33" s="42"/>
      <c r="V33"/>
      <c r="W33"/>
    </row>
    <row r="34" spans="1:23" ht="15" customHeight="1" x14ac:dyDescent="0.2">
      <c r="A34" s="6" t="s">
        <v>92</v>
      </c>
      <c r="B34" s="8">
        <v>6606</v>
      </c>
      <c r="C34" s="8">
        <v>6700</v>
      </c>
      <c r="D34" s="8">
        <v>6788</v>
      </c>
      <c r="E34" s="8">
        <v>7122</v>
      </c>
      <c r="F34" s="8">
        <v>7444</v>
      </c>
      <c r="G34" s="8">
        <v>7716</v>
      </c>
      <c r="H34" s="8">
        <v>7880</v>
      </c>
      <c r="I34" s="8">
        <v>8017</v>
      </c>
      <c r="J34" s="8">
        <v>8247</v>
      </c>
      <c r="K34" s="8">
        <v>8498</v>
      </c>
      <c r="L34" s="8">
        <v>8699</v>
      </c>
      <c r="M34" s="8">
        <v>8888</v>
      </c>
      <c r="N34" s="8">
        <v>8768</v>
      </c>
      <c r="O34" s="8">
        <v>8471</v>
      </c>
      <c r="P34" s="8">
        <v>8646</v>
      </c>
      <c r="Q34" s="8">
        <v>8532</v>
      </c>
      <c r="R34" s="42">
        <v>-1.3185287994448291E-2</v>
      </c>
      <c r="S34" s="42">
        <v>-1.9197608920565545E-2</v>
      </c>
      <c r="T34" s="214" t="s">
        <v>339</v>
      </c>
      <c r="U34" s="42"/>
      <c r="V34"/>
      <c r="W34"/>
    </row>
    <row r="35" spans="1:23" ht="15" customHeight="1" x14ac:dyDescent="0.2">
      <c r="A35" s="6" t="s">
        <v>1</v>
      </c>
      <c r="B35" s="8">
        <v>1315</v>
      </c>
      <c r="C35" s="8">
        <v>1388</v>
      </c>
      <c r="D35" s="8">
        <v>1379</v>
      </c>
      <c r="E35" s="8">
        <v>1508</v>
      </c>
      <c r="F35" s="8">
        <v>1561</v>
      </c>
      <c r="G35" s="8">
        <v>1575</v>
      </c>
      <c r="H35" s="8">
        <v>1584</v>
      </c>
      <c r="I35" s="8">
        <v>1545</v>
      </c>
      <c r="J35" s="8">
        <v>1606</v>
      </c>
      <c r="K35" s="8">
        <v>1682</v>
      </c>
      <c r="L35" s="8">
        <v>1823</v>
      </c>
      <c r="M35" s="8">
        <v>1808</v>
      </c>
      <c r="N35" s="8">
        <v>1804</v>
      </c>
      <c r="O35" s="8">
        <v>1778</v>
      </c>
      <c r="P35" s="8">
        <v>1734</v>
      </c>
      <c r="Q35" s="8">
        <v>1684</v>
      </c>
      <c r="R35" s="42">
        <v>-2.8835063437139596E-2</v>
      </c>
      <c r="S35" s="42">
        <v>-7.6247942951179426E-2</v>
      </c>
      <c r="T35" s="214" t="s">
        <v>338</v>
      </c>
      <c r="U35" s="42"/>
      <c r="V35"/>
      <c r="W35"/>
    </row>
    <row r="36" spans="1:23" ht="15" customHeight="1" x14ac:dyDescent="0.2">
      <c r="A36" s="6" t="s">
        <v>93</v>
      </c>
      <c r="B36" s="8">
        <v>6250</v>
      </c>
      <c r="C36" s="8">
        <v>6769</v>
      </c>
      <c r="D36" s="8">
        <v>7465</v>
      </c>
      <c r="E36" s="8">
        <v>8312</v>
      </c>
      <c r="F36" s="8">
        <v>9294</v>
      </c>
      <c r="G36" s="8">
        <v>10314</v>
      </c>
      <c r="H36" s="8">
        <v>11126</v>
      </c>
      <c r="I36" s="8">
        <v>11943</v>
      </c>
      <c r="J36" s="8">
        <v>13050</v>
      </c>
      <c r="K36" s="8">
        <v>14170</v>
      </c>
      <c r="L36" s="8">
        <v>14986</v>
      </c>
      <c r="M36" s="8">
        <v>16103</v>
      </c>
      <c r="N36" s="8">
        <v>16997</v>
      </c>
      <c r="O36" s="8">
        <v>17496</v>
      </c>
      <c r="P36" s="8">
        <v>17970</v>
      </c>
      <c r="Q36" s="8">
        <v>17756</v>
      </c>
      <c r="R36" s="42">
        <v>-1.1908736783528107E-2</v>
      </c>
      <c r="S36" s="42">
        <v>0.18483918323768855</v>
      </c>
      <c r="T36" s="214" t="s">
        <v>339</v>
      </c>
      <c r="U36" s="42"/>
      <c r="V36"/>
      <c r="W36"/>
    </row>
    <row r="37" spans="1:23" ht="15" customHeight="1" x14ac:dyDescent="0.2">
      <c r="A37" s="6" t="s">
        <v>94</v>
      </c>
      <c r="B37" s="8">
        <v>603</v>
      </c>
      <c r="C37" s="8">
        <v>668</v>
      </c>
      <c r="D37" s="8">
        <v>696</v>
      </c>
      <c r="E37" s="8">
        <v>709</v>
      </c>
      <c r="F37" s="8">
        <v>729</v>
      </c>
      <c r="G37" s="8">
        <v>733</v>
      </c>
      <c r="H37" s="8">
        <v>747</v>
      </c>
      <c r="I37" s="8">
        <v>751</v>
      </c>
      <c r="J37" s="8">
        <v>769</v>
      </c>
      <c r="K37" s="8">
        <v>776</v>
      </c>
      <c r="L37" s="8">
        <v>760</v>
      </c>
      <c r="M37" s="8">
        <v>763</v>
      </c>
      <c r="N37" s="8">
        <v>796</v>
      </c>
      <c r="O37" s="8">
        <v>763</v>
      </c>
      <c r="P37" s="8">
        <v>736</v>
      </c>
      <c r="Q37" s="8">
        <v>724</v>
      </c>
      <c r="R37" s="42">
        <v>-1.6304347826086918E-2</v>
      </c>
      <c r="S37" s="42">
        <v>-4.7368421052631615E-2</v>
      </c>
      <c r="T37" s="214" t="s">
        <v>338</v>
      </c>
      <c r="U37" s="42"/>
      <c r="V37"/>
      <c r="W37"/>
    </row>
    <row r="38" spans="1:23" ht="15" customHeight="1" x14ac:dyDescent="0.2">
      <c r="A38" s="6" t="s">
        <v>95</v>
      </c>
      <c r="B38" s="8">
        <v>10021</v>
      </c>
      <c r="C38" s="8">
        <v>10429</v>
      </c>
      <c r="D38" s="8">
        <v>10830</v>
      </c>
      <c r="E38" s="8">
        <v>11464</v>
      </c>
      <c r="F38" s="8">
        <v>12200</v>
      </c>
      <c r="G38" s="8">
        <v>12621</v>
      </c>
      <c r="H38" s="8">
        <v>12895</v>
      </c>
      <c r="I38" s="8">
        <v>13302</v>
      </c>
      <c r="J38" s="8">
        <v>13752</v>
      </c>
      <c r="K38" s="8">
        <v>14243</v>
      </c>
      <c r="L38" s="8">
        <v>14666</v>
      </c>
      <c r="M38" s="8">
        <v>15228</v>
      </c>
      <c r="N38" s="8">
        <v>15167</v>
      </c>
      <c r="O38" s="8">
        <v>14935</v>
      </c>
      <c r="P38" s="8">
        <v>15223</v>
      </c>
      <c r="Q38" s="8">
        <v>14972</v>
      </c>
      <c r="R38" s="42">
        <v>-1.6488208631675771E-2</v>
      </c>
      <c r="S38" s="42">
        <v>2.0864584753852444E-2</v>
      </c>
      <c r="T38" s="214" t="s">
        <v>339</v>
      </c>
      <c r="U38" s="215"/>
      <c r="V38"/>
      <c r="W38"/>
    </row>
    <row r="39" spans="1:23" ht="15" customHeight="1" x14ac:dyDescent="0.2">
      <c r="A39" s="6" t="s">
        <v>96</v>
      </c>
      <c r="B39" s="8">
        <v>6625</v>
      </c>
      <c r="C39" s="8">
        <v>6823</v>
      </c>
      <c r="D39" s="8">
        <v>7090</v>
      </c>
      <c r="E39" s="8">
        <v>7516</v>
      </c>
      <c r="F39" s="8">
        <v>7971</v>
      </c>
      <c r="G39" s="8">
        <v>8288</v>
      </c>
      <c r="H39" s="8">
        <v>8592</v>
      </c>
      <c r="I39" s="8">
        <v>9142</v>
      </c>
      <c r="J39" s="8">
        <v>9742</v>
      </c>
      <c r="K39" s="8">
        <v>10446</v>
      </c>
      <c r="L39" s="8">
        <v>10861</v>
      </c>
      <c r="M39" s="8">
        <v>11320</v>
      </c>
      <c r="N39" s="8">
        <v>11435</v>
      </c>
      <c r="O39" s="8">
        <v>11269</v>
      </c>
      <c r="P39" s="8">
        <v>11449</v>
      </c>
      <c r="Q39" s="8">
        <v>11238</v>
      </c>
      <c r="R39" s="42">
        <v>-1.8429557166564803E-2</v>
      </c>
      <c r="S39" s="42">
        <v>3.471135254580604E-2</v>
      </c>
      <c r="T39" s="214" t="s">
        <v>339</v>
      </c>
      <c r="U39" s="42"/>
      <c r="V39"/>
      <c r="W39"/>
    </row>
    <row r="40" spans="1:23" ht="15" customHeight="1" x14ac:dyDescent="0.2">
      <c r="A40" s="6" t="s">
        <v>97</v>
      </c>
      <c r="B40" s="8">
        <v>4789</v>
      </c>
      <c r="C40" s="8">
        <v>5015</v>
      </c>
      <c r="D40" s="8">
        <v>5346</v>
      </c>
      <c r="E40" s="8">
        <v>5532</v>
      </c>
      <c r="F40" s="8">
        <v>5742</v>
      </c>
      <c r="G40" s="8">
        <v>5834</v>
      </c>
      <c r="H40" s="8">
        <v>6024</v>
      </c>
      <c r="I40" s="8">
        <v>6109</v>
      </c>
      <c r="J40" s="8">
        <v>6252</v>
      </c>
      <c r="K40" s="8">
        <v>6430</v>
      </c>
      <c r="L40" s="8">
        <v>6401</v>
      </c>
      <c r="M40" s="8">
        <v>6343</v>
      </c>
      <c r="N40" s="8">
        <v>6518</v>
      </c>
      <c r="O40" s="8">
        <v>6564</v>
      </c>
      <c r="P40" s="8">
        <v>6632</v>
      </c>
      <c r="Q40" s="8">
        <v>6520</v>
      </c>
      <c r="R40" s="42">
        <v>-1.6887816646562137E-2</v>
      </c>
      <c r="S40" s="42">
        <v>1.8590845180440629E-2</v>
      </c>
      <c r="T40" s="214" t="s">
        <v>338</v>
      </c>
      <c r="U40" s="42"/>
      <c r="V40"/>
      <c r="W40"/>
    </row>
    <row r="41" spans="1:23" ht="15" customHeight="1" x14ac:dyDescent="0.2">
      <c r="A41" s="6" t="s">
        <v>98</v>
      </c>
      <c r="B41" s="8">
        <v>137</v>
      </c>
      <c r="C41" s="8">
        <v>154</v>
      </c>
      <c r="D41" s="8">
        <v>153</v>
      </c>
      <c r="E41" s="8">
        <v>159</v>
      </c>
      <c r="F41" s="8">
        <v>172</v>
      </c>
      <c r="G41" s="8">
        <v>176</v>
      </c>
      <c r="H41" s="8">
        <v>175</v>
      </c>
      <c r="I41" s="8">
        <v>182</v>
      </c>
      <c r="J41" s="8">
        <v>188</v>
      </c>
      <c r="K41" s="8">
        <v>197</v>
      </c>
      <c r="L41" s="8">
        <v>203</v>
      </c>
      <c r="M41" s="8">
        <v>197</v>
      </c>
      <c r="N41" s="8">
        <v>206</v>
      </c>
      <c r="O41" s="8">
        <v>199</v>
      </c>
      <c r="P41" s="8">
        <v>202</v>
      </c>
      <c r="Q41" s="8">
        <v>197</v>
      </c>
      <c r="R41" s="42">
        <v>-2.4752475247524774E-2</v>
      </c>
      <c r="S41" s="42">
        <v>-2.9556650246305383E-2</v>
      </c>
      <c r="T41" s="214" t="s">
        <v>338</v>
      </c>
      <c r="U41" s="42"/>
      <c r="V41"/>
      <c r="W41"/>
    </row>
    <row r="42" spans="1:23" ht="15" customHeight="1" x14ac:dyDescent="0.2">
      <c r="A42" s="6" t="s">
        <v>99</v>
      </c>
      <c r="B42" s="8">
        <v>1446</v>
      </c>
      <c r="C42" s="8">
        <v>1523</v>
      </c>
      <c r="D42" s="8">
        <v>1561</v>
      </c>
      <c r="E42" s="8">
        <v>1597</v>
      </c>
      <c r="F42" s="8">
        <v>1707</v>
      </c>
      <c r="G42" s="8">
        <v>1757</v>
      </c>
      <c r="H42" s="8">
        <v>1867</v>
      </c>
      <c r="I42" s="8">
        <v>1890</v>
      </c>
      <c r="J42" s="8">
        <v>1956</v>
      </c>
      <c r="K42" s="8">
        <v>1988</v>
      </c>
      <c r="L42" s="8">
        <v>1933</v>
      </c>
      <c r="M42" s="8">
        <v>1944</v>
      </c>
      <c r="N42" s="8">
        <v>2061</v>
      </c>
      <c r="O42" s="8">
        <v>1975</v>
      </c>
      <c r="P42" s="8">
        <v>1964</v>
      </c>
      <c r="Q42" s="8">
        <v>1953</v>
      </c>
      <c r="R42" s="42">
        <v>-5.6008146639511258E-3</v>
      </c>
      <c r="S42" s="42">
        <v>1.034661148473881E-2</v>
      </c>
      <c r="T42" s="214" t="s">
        <v>338</v>
      </c>
      <c r="U42" s="42"/>
      <c r="V42"/>
      <c r="W42"/>
    </row>
    <row r="43" spans="1:23" ht="15" customHeight="1" x14ac:dyDescent="0.2">
      <c r="A43" s="6" t="s">
        <v>100</v>
      </c>
      <c r="B43" s="8">
        <v>4982</v>
      </c>
      <c r="C43" s="8">
        <v>5158</v>
      </c>
      <c r="D43" s="8">
        <v>5290</v>
      </c>
      <c r="E43" s="8">
        <v>5602</v>
      </c>
      <c r="F43" s="8">
        <v>6132</v>
      </c>
      <c r="G43" s="8">
        <v>6281</v>
      </c>
      <c r="H43" s="8">
        <v>6413</v>
      </c>
      <c r="I43" s="8">
        <v>6774</v>
      </c>
      <c r="J43" s="8">
        <v>7444</v>
      </c>
      <c r="K43" s="8">
        <v>7990</v>
      </c>
      <c r="L43" s="8">
        <v>8356</v>
      </c>
      <c r="M43" s="8">
        <v>8839</v>
      </c>
      <c r="N43" s="8">
        <v>8952</v>
      </c>
      <c r="O43" s="8">
        <v>9048</v>
      </c>
      <c r="P43" s="8">
        <v>9214</v>
      </c>
      <c r="Q43" s="8">
        <v>8962</v>
      </c>
      <c r="R43" s="42">
        <v>-2.7349685261558454E-2</v>
      </c>
      <c r="S43" s="42">
        <v>7.2522738152225985E-2</v>
      </c>
      <c r="T43" s="214" t="s">
        <v>339</v>
      </c>
      <c r="U43" s="42"/>
      <c r="V43"/>
      <c r="W43"/>
    </row>
    <row r="44" spans="1:23" ht="15" customHeight="1" x14ac:dyDescent="0.2">
      <c r="A44" s="6" t="s">
        <v>101</v>
      </c>
      <c r="B44" s="8">
        <v>296</v>
      </c>
      <c r="C44" s="8">
        <v>312</v>
      </c>
      <c r="D44" s="8">
        <v>306</v>
      </c>
      <c r="E44" s="8">
        <v>319</v>
      </c>
      <c r="F44" s="8">
        <v>332</v>
      </c>
      <c r="G44" s="8">
        <v>330</v>
      </c>
      <c r="H44" s="8">
        <v>355</v>
      </c>
      <c r="I44" s="8">
        <v>367</v>
      </c>
      <c r="J44" s="8">
        <v>398</v>
      </c>
      <c r="K44" s="8">
        <v>397</v>
      </c>
      <c r="L44" s="8">
        <v>409</v>
      </c>
      <c r="M44" s="8">
        <v>435</v>
      </c>
      <c r="N44" s="8">
        <v>470</v>
      </c>
      <c r="O44" s="8">
        <v>466</v>
      </c>
      <c r="P44" s="8">
        <v>458</v>
      </c>
      <c r="Q44" s="8">
        <v>440</v>
      </c>
      <c r="R44" s="42">
        <v>-3.9301310043668103E-2</v>
      </c>
      <c r="S44" s="42">
        <v>7.5794621026894937E-2</v>
      </c>
      <c r="T44" s="214" t="s">
        <v>338</v>
      </c>
      <c r="U44" s="42"/>
      <c r="V44"/>
      <c r="W44"/>
    </row>
    <row r="45" spans="1:23" ht="15" customHeight="1" x14ac:dyDescent="0.2">
      <c r="A45" s="6" t="s">
        <v>102</v>
      </c>
      <c r="B45" s="8">
        <v>7732</v>
      </c>
      <c r="C45" s="8">
        <v>8164</v>
      </c>
      <c r="D45" s="8">
        <v>8638</v>
      </c>
      <c r="E45" s="8">
        <v>9413</v>
      </c>
      <c r="F45" s="8">
        <v>10008</v>
      </c>
      <c r="G45" s="8">
        <v>10774</v>
      </c>
      <c r="H45" s="8">
        <v>11493</v>
      </c>
      <c r="I45" s="8">
        <v>12046</v>
      </c>
      <c r="J45" s="8">
        <v>12734</v>
      </c>
      <c r="K45" s="8">
        <v>13151</v>
      </c>
      <c r="L45" s="8">
        <v>13496</v>
      </c>
      <c r="M45" s="8">
        <v>13778</v>
      </c>
      <c r="N45" s="8">
        <v>13719</v>
      </c>
      <c r="O45" s="8">
        <v>13983</v>
      </c>
      <c r="P45" s="8">
        <v>15026</v>
      </c>
      <c r="Q45" s="8">
        <v>15050</v>
      </c>
      <c r="R45" s="42">
        <v>1.5972314654599806E-3</v>
      </c>
      <c r="S45" s="42">
        <v>0.11514522821576767</v>
      </c>
      <c r="T45" s="214" t="s">
        <v>339</v>
      </c>
      <c r="U45" s="42"/>
      <c r="V45"/>
      <c r="W45"/>
    </row>
    <row r="46" spans="1:23" ht="15" customHeight="1" x14ac:dyDescent="0.2">
      <c r="A46" s="6" t="s">
        <v>103</v>
      </c>
      <c r="B46" s="8">
        <v>6293</v>
      </c>
      <c r="C46" s="8">
        <v>6407</v>
      </c>
      <c r="D46" s="8">
        <v>6643</v>
      </c>
      <c r="E46" s="8">
        <v>7097</v>
      </c>
      <c r="F46" s="8">
        <v>7393</v>
      </c>
      <c r="G46" s="8">
        <v>7668</v>
      </c>
      <c r="H46" s="8">
        <v>7988</v>
      </c>
      <c r="I46" s="8">
        <v>8349</v>
      </c>
      <c r="J46" s="8">
        <v>8863</v>
      </c>
      <c r="K46" s="8">
        <v>9308</v>
      </c>
      <c r="L46" s="8">
        <v>9396</v>
      </c>
      <c r="M46" s="8">
        <v>9716</v>
      </c>
      <c r="N46" s="8">
        <v>9788</v>
      </c>
      <c r="O46" s="8">
        <v>9468</v>
      </c>
      <c r="P46" s="8">
        <v>9568</v>
      </c>
      <c r="Q46" s="8">
        <v>9341</v>
      </c>
      <c r="R46" s="42">
        <v>-2.3724916387959816E-2</v>
      </c>
      <c r="S46" s="42">
        <v>-5.8535547041294045E-3</v>
      </c>
      <c r="T46" s="214" t="s">
        <v>339</v>
      </c>
      <c r="U46" s="42"/>
      <c r="V46"/>
      <c r="W46"/>
    </row>
    <row r="47" spans="1:23" ht="15" customHeight="1" x14ac:dyDescent="0.2">
      <c r="A47" s="6" t="s">
        <v>15</v>
      </c>
      <c r="B47" s="8">
        <v>24336</v>
      </c>
      <c r="C47" s="8">
        <v>26074</v>
      </c>
      <c r="D47" s="8">
        <v>27507</v>
      </c>
      <c r="E47" s="8">
        <v>29461</v>
      </c>
      <c r="F47" s="8">
        <v>31901</v>
      </c>
      <c r="G47" s="8">
        <v>34941</v>
      </c>
      <c r="H47" s="8">
        <v>38510</v>
      </c>
      <c r="I47" s="8">
        <v>42409</v>
      </c>
      <c r="J47" s="8">
        <v>46260</v>
      </c>
      <c r="K47" s="8">
        <v>50230</v>
      </c>
      <c r="L47" s="8">
        <v>53043</v>
      </c>
      <c r="M47" s="8">
        <v>56063</v>
      </c>
      <c r="N47" s="8">
        <v>52949</v>
      </c>
      <c r="O47" s="8">
        <v>61308</v>
      </c>
      <c r="P47" s="8">
        <v>68229</v>
      </c>
      <c r="Q47" s="8">
        <v>68374</v>
      </c>
      <c r="R47" s="42">
        <v>2.1251960310131324E-3</v>
      </c>
      <c r="S47" s="42">
        <v>0.28902965518541568</v>
      </c>
      <c r="T47" s="214" t="s">
        <v>339</v>
      </c>
      <c r="U47" s="42"/>
      <c r="V47"/>
      <c r="W47"/>
    </row>
    <row r="48" spans="1:23" ht="15" customHeight="1" x14ac:dyDescent="0.2">
      <c r="A48" s="6" t="s">
        <v>11</v>
      </c>
      <c r="B48" s="8">
        <v>4342</v>
      </c>
      <c r="C48" s="8">
        <v>5320</v>
      </c>
      <c r="D48" s="8">
        <v>6298</v>
      </c>
      <c r="E48" s="8">
        <v>7561</v>
      </c>
      <c r="F48" s="8">
        <v>8243</v>
      </c>
      <c r="G48" s="8">
        <v>8973</v>
      </c>
      <c r="H48" s="8">
        <v>9635</v>
      </c>
      <c r="I48" s="8">
        <v>10194</v>
      </c>
      <c r="J48" s="8">
        <v>10937</v>
      </c>
      <c r="K48" s="8">
        <v>11941</v>
      </c>
      <c r="L48" s="8">
        <v>12953</v>
      </c>
      <c r="M48" s="8">
        <v>14172</v>
      </c>
      <c r="N48" s="8">
        <v>15769</v>
      </c>
      <c r="O48" s="8">
        <v>17095</v>
      </c>
      <c r="P48" s="8">
        <v>18626</v>
      </c>
      <c r="Q48" s="8">
        <v>20096</v>
      </c>
      <c r="R48" s="42">
        <v>7.8921937077203852E-2</v>
      </c>
      <c r="S48" s="42">
        <v>0.55145526132942169</v>
      </c>
      <c r="T48" s="214" t="s">
        <v>339</v>
      </c>
      <c r="U48" s="42"/>
      <c r="V48"/>
      <c r="W48"/>
    </row>
    <row r="49" spans="1:23" ht="15" customHeight="1" x14ac:dyDescent="0.2">
      <c r="A49" s="6" t="s">
        <v>445</v>
      </c>
      <c r="B49" s="8">
        <v>14981</v>
      </c>
      <c r="C49" s="8">
        <v>15754</v>
      </c>
      <c r="D49" s="8">
        <v>16493</v>
      </c>
      <c r="E49" s="8">
        <v>17796</v>
      </c>
      <c r="F49" s="8">
        <v>18978</v>
      </c>
      <c r="G49" s="8">
        <v>19970</v>
      </c>
      <c r="H49" s="8">
        <v>21219</v>
      </c>
      <c r="I49" s="8">
        <v>22053</v>
      </c>
      <c r="J49" s="8">
        <v>23475</v>
      </c>
      <c r="K49" s="8">
        <v>24858</v>
      </c>
      <c r="L49" s="8">
        <v>25907</v>
      </c>
      <c r="M49" s="8">
        <v>26684</v>
      </c>
      <c r="N49" s="8">
        <v>26342</v>
      </c>
      <c r="O49" s="8">
        <v>26089</v>
      </c>
      <c r="P49" s="8">
        <v>26992</v>
      </c>
      <c r="Q49" s="8">
        <v>26459</v>
      </c>
      <c r="R49" s="42">
        <v>-1.9746591582691209E-2</v>
      </c>
      <c r="S49" s="42">
        <v>2.1306982668776842E-2</v>
      </c>
      <c r="T49" s="214" t="s">
        <v>339</v>
      </c>
      <c r="U49" s="215"/>
      <c r="V49"/>
      <c r="W49"/>
    </row>
    <row r="50" spans="1:23" ht="15" customHeight="1" x14ac:dyDescent="0.2">
      <c r="A50" s="6" t="s">
        <v>2</v>
      </c>
      <c r="B50" s="8">
        <v>3790</v>
      </c>
      <c r="C50" s="8">
        <v>3967</v>
      </c>
      <c r="D50" s="8">
        <v>4197</v>
      </c>
      <c r="E50" s="8">
        <v>4380</v>
      </c>
      <c r="F50" s="8">
        <v>4700</v>
      </c>
      <c r="G50" s="8">
        <v>4641</v>
      </c>
      <c r="H50" s="8">
        <v>4788</v>
      </c>
      <c r="I50" s="8">
        <v>4784</v>
      </c>
      <c r="J50" s="8">
        <v>4907</v>
      </c>
      <c r="K50" s="8">
        <v>5026</v>
      </c>
      <c r="L50" s="8">
        <v>4994</v>
      </c>
      <c r="M50" s="8">
        <v>5061</v>
      </c>
      <c r="N50" s="8">
        <v>5125</v>
      </c>
      <c r="O50" s="8">
        <v>5138</v>
      </c>
      <c r="P50" s="8">
        <v>5170</v>
      </c>
      <c r="Q50" s="8">
        <v>5010</v>
      </c>
      <c r="R50" s="42">
        <v>-3.0947775628626717E-2</v>
      </c>
      <c r="S50" s="42">
        <v>3.2038446135362886E-3</v>
      </c>
      <c r="T50" s="214" t="s">
        <v>338</v>
      </c>
      <c r="U50" s="42"/>
      <c r="V50"/>
      <c r="W50"/>
    </row>
    <row r="51" spans="1:23" ht="15" customHeight="1" x14ac:dyDescent="0.2">
      <c r="A51" s="6" t="s">
        <v>104</v>
      </c>
      <c r="B51" s="8">
        <v>1518</v>
      </c>
      <c r="C51" s="8">
        <v>1562</v>
      </c>
      <c r="D51" s="8">
        <v>1609</v>
      </c>
      <c r="E51" s="8">
        <v>1711</v>
      </c>
      <c r="F51" s="8">
        <v>1911</v>
      </c>
      <c r="G51" s="8">
        <v>2024</v>
      </c>
      <c r="H51" s="8">
        <v>2224</v>
      </c>
      <c r="I51" s="8">
        <v>2395</v>
      </c>
      <c r="J51" s="8">
        <v>2505</v>
      </c>
      <c r="K51" s="8">
        <v>2587</v>
      </c>
      <c r="L51" s="8">
        <v>2647</v>
      </c>
      <c r="M51" s="8">
        <v>2745</v>
      </c>
      <c r="N51" s="8">
        <v>2948</v>
      </c>
      <c r="O51" s="8">
        <v>2979</v>
      </c>
      <c r="P51" s="8">
        <v>3127</v>
      </c>
      <c r="Q51" s="8">
        <v>3518</v>
      </c>
      <c r="R51" s="42">
        <v>0.12503997441637349</v>
      </c>
      <c r="S51" s="42">
        <v>0.32905175670570452</v>
      </c>
      <c r="T51" s="214" t="s">
        <v>338</v>
      </c>
      <c r="U51" s="42"/>
      <c r="V51"/>
      <c r="W51"/>
    </row>
    <row r="52" spans="1:23" ht="15" customHeight="1" x14ac:dyDescent="0.2">
      <c r="A52" s="6" t="s">
        <v>105</v>
      </c>
      <c r="B52" s="8">
        <v>1421</v>
      </c>
      <c r="C52" s="8">
        <v>1556</v>
      </c>
      <c r="D52" s="8">
        <v>1613</v>
      </c>
      <c r="E52" s="8">
        <v>1645</v>
      </c>
      <c r="F52" s="8">
        <v>1715</v>
      </c>
      <c r="G52" s="8">
        <v>1752</v>
      </c>
      <c r="H52" s="8">
        <v>1849</v>
      </c>
      <c r="I52" s="8">
        <v>1869</v>
      </c>
      <c r="J52" s="8">
        <v>1938</v>
      </c>
      <c r="K52" s="8">
        <v>2001</v>
      </c>
      <c r="L52" s="8">
        <v>1955</v>
      </c>
      <c r="M52" s="8">
        <v>1946</v>
      </c>
      <c r="N52" s="8">
        <v>1977</v>
      </c>
      <c r="O52" s="8">
        <v>1936</v>
      </c>
      <c r="P52" s="8">
        <v>1923</v>
      </c>
      <c r="Q52" s="8">
        <v>1894</v>
      </c>
      <c r="R52" s="42">
        <v>-1.5080603224128963E-2</v>
      </c>
      <c r="S52" s="42">
        <v>-3.1202046035805675E-2</v>
      </c>
      <c r="T52" s="214" t="s">
        <v>338</v>
      </c>
      <c r="U52" s="42"/>
      <c r="V52"/>
      <c r="W52"/>
    </row>
    <row r="53" spans="1:23" ht="15" customHeight="1" x14ac:dyDescent="0.2">
      <c r="A53" s="6" t="s">
        <v>106</v>
      </c>
      <c r="B53" s="8">
        <v>12115</v>
      </c>
      <c r="C53" s="8">
        <v>12416</v>
      </c>
      <c r="D53" s="8">
        <v>13037</v>
      </c>
      <c r="E53" s="8">
        <v>13681</v>
      </c>
      <c r="F53" s="8">
        <v>14212</v>
      </c>
      <c r="G53" s="8">
        <v>14728</v>
      </c>
      <c r="H53" s="8">
        <v>15128</v>
      </c>
      <c r="I53" s="8">
        <v>15720</v>
      </c>
      <c r="J53" s="8">
        <v>16507</v>
      </c>
      <c r="K53" s="8">
        <v>17140</v>
      </c>
      <c r="L53" s="8">
        <v>17624</v>
      </c>
      <c r="M53" s="8">
        <v>18111</v>
      </c>
      <c r="N53" s="8">
        <v>18450</v>
      </c>
      <c r="O53" s="8">
        <v>18991</v>
      </c>
      <c r="P53" s="8">
        <v>19793</v>
      </c>
      <c r="Q53" s="8">
        <v>19117</v>
      </c>
      <c r="R53" s="42">
        <v>-3.4153488607083338E-2</v>
      </c>
      <c r="S53" s="42">
        <v>8.4714026327734837E-2</v>
      </c>
      <c r="T53" s="214" t="s">
        <v>339</v>
      </c>
      <c r="U53" s="42"/>
      <c r="V53"/>
      <c r="W53"/>
    </row>
    <row r="54" spans="1:23" ht="15" customHeight="1" x14ac:dyDescent="0.2">
      <c r="A54" s="6" t="s">
        <v>107</v>
      </c>
      <c r="B54" s="8">
        <v>9283</v>
      </c>
      <c r="C54" s="8">
        <v>9247</v>
      </c>
      <c r="D54" s="8">
        <v>9481</v>
      </c>
      <c r="E54" s="8">
        <v>9784</v>
      </c>
      <c r="F54" s="8">
        <v>10595</v>
      </c>
      <c r="G54" s="8">
        <v>10927</v>
      </c>
      <c r="H54" s="8">
        <v>11230</v>
      </c>
      <c r="I54" s="8">
        <v>11921</v>
      </c>
      <c r="J54" s="8">
        <v>12338</v>
      </c>
      <c r="K54" s="8">
        <v>12930</v>
      </c>
      <c r="L54" s="8">
        <v>13275</v>
      </c>
      <c r="M54" s="8">
        <v>14006</v>
      </c>
      <c r="N54" s="8">
        <v>13854</v>
      </c>
      <c r="O54" s="8">
        <v>13622</v>
      </c>
      <c r="P54" s="8">
        <v>14249</v>
      </c>
      <c r="Q54" s="8">
        <v>14320</v>
      </c>
      <c r="R54" s="42">
        <v>4.9828058109340212E-3</v>
      </c>
      <c r="S54" s="42">
        <v>7.8719397363465227E-2</v>
      </c>
      <c r="T54" s="214" t="s">
        <v>339</v>
      </c>
      <c r="U54" s="42"/>
      <c r="V54"/>
      <c r="W54"/>
    </row>
    <row r="55" spans="1:23" ht="15" customHeight="1" x14ac:dyDescent="0.2">
      <c r="A55" s="6" t="s">
        <v>108</v>
      </c>
      <c r="B55" s="8">
        <v>944</v>
      </c>
      <c r="C55" s="8">
        <v>991</v>
      </c>
      <c r="D55" s="8">
        <v>1070</v>
      </c>
      <c r="E55" s="8">
        <v>1221</v>
      </c>
      <c r="F55" s="8">
        <v>1357</v>
      </c>
      <c r="G55" s="8">
        <v>1507</v>
      </c>
      <c r="H55" s="8">
        <v>1527</v>
      </c>
      <c r="I55" s="8">
        <v>1575</v>
      </c>
      <c r="J55" s="8">
        <v>1610</v>
      </c>
      <c r="K55" s="8">
        <v>1658</v>
      </c>
      <c r="L55" s="8">
        <v>1703</v>
      </c>
      <c r="M55" s="8">
        <v>1766</v>
      </c>
      <c r="N55" s="8">
        <v>1869</v>
      </c>
      <c r="O55" s="8">
        <v>1878</v>
      </c>
      <c r="P55" s="8">
        <v>1896</v>
      </c>
      <c r="Q55" s="8">
        <v>1924</v>
      </c>
      <c r="R55" s="42">
        <v>1.4767932489451407E-2</v>
      </c>
      <c r="S55" s="42">
        <v>0.12977099236641232</v>
      </c>
      <c r="T55" s="214" t="s">
        <v>339</v>
      </c>
      <c r="U55" s="42"/>
      <c r="V55"/>
      <c r="W55"/>
    </row>
    <row r="56" spans="1:23" ht="15" customHeight="1" x14ac:dyDescent="0.2">
      <c r="A56" s="6" t="s">
        <v>130</v>
      </c>
      <c r="B56" s="8">
        <v>8336</v>
      </c>
      <c r="C56" s="8">
        <v>8826</v>
      </c>
      <c r="D56" s="8">
        <v>9088</v>
      </c>
      <c r="E56" s="8">
        <v>9488</v>
      </c>
      <c r="F56" s="8">
        <v>10109</v>
      </c>
      <c r="G56" s="8">
        <v>10587</v>
      </c>
      <c r="H56" s="8">
        <v>10867</v>
      </c>
      <c r="I56" s="8">
        <v>10971</v>
      </c>
      <c r="J56" s="8">
        <v>11177</v>
      </c>
      <c r="K56" s="8">
        <v>11278</v>
      </c>
      <c r="L56" s="8">
        <v>11161</v>
      </c>
      <c r="M56" s="8">
        <v>11314</v>
      </c>
      <c r="N56" s="8">
        <v>11588</v>
      </c>
      <c r="O56" s="8">
        <v>10762</v>
      </c>
      <c r="P56" s="8">
        <v>10410</v>
      </c>
      <c r="Q56" s="8">
        <v>10383</v>
      </c>
      <c r="R56" s="42">
        <v>-2.5936599423631579E-3</v>
      </c>
      <c r="S56" s="42">
        <v>-6.9707015500403147E-2</v>
      </c>
      <c r="T56" s="214" t="s">
        <v>339</v>
      </c>
      <c r="U56" s="42"/>
      <c r="V56"/>
      <c r="W56"/>
    </row>
    <row r="57" spans="1:23" ht="15" customHeight="1" x14ac:dyDescent="0.2">
      <c r="A57" s="6" t="s">
        <v>109</v>
      </c>
      <c r="B57" s="8">
        <v>885</v>
      </c>
      <c r="C57" s="8">
        <v>890</v>
      </c>
      <c r="D57" s="8">
        <v>863</v>
      </c>
      <c r="E57" s="8">
        <v>851</v>
      </c>
      <c r="F57" s="8">
        <v>889</v>
      </c>
      <c r="G57" s="8">
        <v>900</v>
      </c>
      <c r="H57" s="8">
        <v>940</v>
      </c>
      <c r="I57" s="8">
        <v>961</v>
      </c>
      <c r="J57" s="8">
        <v>969</v>
      </c>
      <c r="K57" s="8">
        <v>960</v>
      </c>
      <c r="L57" s="8">
        <v>929</v>
      </c>
      <c r="M57" s="8">
        <v>925</v>
      </c>
      <c r="N57" s="8">
        <v>959</v>
      </c>
      <c r="O57" s="8">
        <v>904</v>
      </c>
      <c r="P57" s="8">
        <v>881</v>
      </c>
      <c r="Q57" s="8">
        <v>879</v>
      </c>
      <c r="R57" s="42">
        <v>-2.2701475595914289E-3</v>
      </c>
      <c r="S57" s="42">
        <v>-5.3821313240043023E-2</v>
      </c>
      <c r="T57" s="214" t="s">
        <v>338</v>
      </c>
      <c r="U57" s="42"/>
      <c r="V57" s="166"/>
      <c r="W57"/>
    </row>
    <row r="58" spans="1:23" ht="15" customHeight="1" x14ac:dyDescent="0.2">
      <c r="A58" s="6" t="s">
        <v>110</v>
      </c>
      <c r="B58" s="8">
        <v>510</v>
      </c>
      <c r="C58" s="8">
        <v>528</v>
      </c>
      <c r="D58" s="8">
        <v>538</v>
      </c>
      <c r="E58" s="8">
        <v>563</v>
      </c>
      <c r="F58" s="8">
        <v>620</v>
      </c>
      <c r="G58" s="8">
        <v>646</v>
      </c>
      <c r="H58" s="8">
        <v>645</v>
      </c>
      <c r="I58" s="8">
        <v>654</v>
      </c>
      <c r="J58" s="8">
        <v>666</v>
      </c>
      <c r="K58" s="8">
        <v>676</v>
      </c>
      <c r="L58" s="8">
        <v>667</v>
      </c>
      <c r="M58" s="8">
        <v>690</v>
      </c>
      <c r="N58" s="8">
        <v>670</v>
      </c>
      <c r="O58" s="8">
        <v>634</v>
      </c>
      <c r="P58" s="8">
        <v>629</v>
      </c>
      <c r="Q58" s="8">
        <v>615</v>
      </c>
      <c r="R58" s="42">
        <v>-2.2257551669316422E-2</v>
      </c>
      <c r="S58" s="42">
        <v>-7.7961019490254913E-2</v>
      </c>
      <c r="T58" s="214" t="s">
        <v>338</v>
      </c>
      <c r="U58" s="42"/>
      <c r="V58"/>
      <c r="W58"/>
    </row>
    <row r="59" spans="1:23" ht="15" customHeight="1" x14ac:dyDescent="0.2">
      <c r="A59" s="6" t="s">
        <v>111</v>
      </c>
      <c r="B59" s="8">
        <v>571</v>
      </c>
      <c r="C59" s="8">
        <v>521</v>
      </c>
      <c r="D59" s="8">
        <v>543</v>
      </c>
      <c r="E59" s="8">
        <v>579</v>
      </c>
      <c r="F59" s="8">
        <v>604</v>
      </c>
      <c r="G59" s="8">
        <v>633</v>
      </c>
      <c r="H59" s="8">
        <v>647</v>
      </c>
      <c r="I59" s="8">
        <v>659</v>
      </c>
      <c r="J59" s="8">
        <v>648</v>
      </c>
      <c r="K59" s="8">
        <v>671</v>
      </c>
      <c r="L59" s="8">
        <v>663</v>
      </c>
      <c r="M59" s="8">
        <v>657</v>
      </c>
      <c r="N59" s="8">
        <v>677</v>
      </c>
      <c r="O59" s="8">
        <v>670</v>
      </c>
      <c r="P59" s="8">
        <v>665</v>
      </c>
      <c r="Q59" s="8">
        <v>648</v>
      </c>
      <c r="R59" s="42">
        <v>-2.5563909774436122E-2</v>
      </c>
      <c r="S59" s="42">
        <v>-2.2624434389140302E-2</v>
      </c>
      <c r="T59" s="214" t="s">
        <v>338</v>
      </c>
      <c r="U59" s="42"/>
      <c r="V59"/>
      <c r="W59"/>
    </row>
    <row r="60" spans="1:23" ht="15" customHeight="1" x14ac:dyDescent="0.2">
      <c r="A60" s="6" t="s">
        <v>112</v>
      </c>
      <c r="B60" s="8">
        <v>1321</v>
      </c>
      <c r="C60" s="8">
        <v>1487</v>
      </c>
      <c r="D60" s="8">
        <v>1646</v>
      </c>
      <c r="E60" s="8">
        <v>1914</v>
      </c>
      <c r="F60" s="8">
        <v>2297</v>
      </c>
      <c r="G60" s="8">
        <v>2564</v>
      </c>
      <c r="H60" s="8">
        <v>2749</v>
      </c>
      <c r="I60" s="8">
        <v>2936</v>
      </c>
      <c r="J60" s="8">
        <v>3166</v>
      </c>
      <c r="K60" s="8">
        <v>3241</v>
      </c>
      <c r="L60" s="8">
        <v>3378</v>
      </c>
      <c r="M60" s="8">
        <v>3481</v>
      </c>
      <c r="N60" s="8">
        <v>3577</v>
      </c>
      <c r="O60" s="8">
        <v>3467</v>
      </c>
      <c r="P60" s="8">
        <v>3431</v>
      </c>
      <c r="Q60" s="8">
        <v>3307</v>
      </c>
      <c r="R60" s="42">
        <v>-3.6141066744389438E-2</v>
      </c>
      <c r="S60" s="42">
        <v>-2.101835405565422E-2</v>
      </c>
      <c r="T60" s="214" t="s">
        <v>339</v>
      </c>
      <c r="U60" s="42"/>
      <c r="V60"/>
      <c r="W60"/>
    </row>
    <row r="61" spans="1:23" ht="15" customHeight="1" x14ac:dyDescent="0.2">
      <c r="A61" s="6" t="s">
        <v>113</v>
      </c>
      <c r="B61" s="8">
        <v>589</v>
      </c>
      <c r="C61" s="8">
        <v>636</v>
      </c>
      <c r="D61" s="8">
        <v>652</v>
      </c>
      <c r="E61" s="8">
        <v>666</v>
      </c>
      <c r="F61" s="8">
        <v>680</v>
      </c>
      <c r="G61" s="8">
        <v>672</v>
      </c>
      <c r="H61" s="8">
        <v>693</v>
      </c>
      <c r="I61" s="8">
        <v>670</v>
      </c>
      <c r="J61" s="8">
        <v>696</v>
      </c>
      <c r="K61" s="8">
        <v>696</v>
      </c>
      <c r="L61" s="8">
        <v>734</v>
      </c>
      <c r="M61" s="8">
        <v>745</v>
      </c>
      <c r="N61" s="8">
        <v>740</v>
      </c>
      <c r="O61" s="8">
        <v>734</v>
      </c>
      <c r="P61" s="8">
        <v>732</v>
      </c>
      <c r="Q61" s="8">
        <v>716</v>
      </c>
      <c r="R61" s="42">
        <v>-2.1857923497267784E-2</v>
      </c>
      <c r="S61" s="42">
        <v>-2.4523160762942808E-2</v>
      </c>
      <c r="T61" s="214" t="s">
        <v>338</v>
      </c>
      <c r="U61" s="42"/>
      <c r="V61"/>
      <c r="W61"/>
    </row>
    <row r="62" spans="1:23" ht="15" customHeight="1" x14ac:dyDescent="0.2">
      <c r="A62" s="6" t="s">
        <v>114</v>
      </c>
      <c r="B62" s="8">
        <v>20908</v>
      </c>
      <c r="C62" s="8">
        <v>20334</v>
      </c>
      <c r="D62" s="8">
        <v>20163</v>
      </c>
      <c r="E62" s="8">
        <v>20169</v>
      </c>
      <c r="F62" s="8">
        <v>20651</v>
      </c>
      <c r="G62" s="8">
        <v>21377</v>
      </c>
      <c r="H62" s="8">
        <v>21575</v>
      </c>
      <c r="I62" s="8">
        <v>21774</v>
      </c>
      <c r="J62" s="8">
        <v>22106</v>
      </c>
      <c r="K62" s="8">
        <v>22286</v>
      </c>
      <c r="L62" s="8">
        <v>22239</v>
      </c>
      <c r="M62" s="8">
        <v>22171</v>
      </c>
      <c r="N62" s="8">
        <v>21079</v>
      </c>
      <c r="O62" s="8">
        <v>20794</v>
      </c>
      <c r="P62" s="8">
        <v>21765</v>
      </c>
      <c r="Q62" s="8">
        <v>21097</v>
      </c>
      <c r="R62" s="42">
        <v>-3.0691477142200774E-2</v>
      </c>
      <c r="S62" s="42">
        <v>-5.1351229821484767E-2</v>
      </c>
      <c r="T62" s="214" t="s">
        <v>339</v>
      </c>
      <c r="U62" s="42"/>
      <c r="V62"/>
      <c r="W62"/>
    </row>
    <row r="63" spans="1:23" ht="15" customHeight="1" x14ac:dyDescent="0.2">
      <c r="A63" s="6" t="s">
        <v>115</v>
      </c>
      <c r="B63" s="8">
        <v>126</v>
      </c>
      <c r="C63" s="8">
        <v>137</v>
      </c>
      <c r="D63" s="8">
        <v>151</v>
      </c>
      <c r="E63" s="8">
        <v>170</v>
      </c>
      <c r="F63" s="8">
        <v>189</v>
      </c>
      <c r="G63" s="8">
        <v>197</v>
      </c>
      <c r="H63" s="8">
        <v>213</v>
      </c>
      <c r="I63" s="8">
        <v>207</v>
      </c>
      <c r="J63" s="8">
        <v>211</v>
      </c>
      <c r="K63" s="8">
        <v>205</v>
      </c>
      <c r="L63" s="8">
        <v>213</v>
      </c>
      <c r="M63" s="8">
        <v>225</v>
      </c>
      <c r="N63" s="8">
        <v>231</v>
      </c>
      <c r="O63" s="8">
        <v>237</v>
      </c>
      <c r="P63" s="8">
        <v>229</v>
      </c>
      <c r="Q63" s="8">
        <v>222</v>
      </c>
      <c r="R63" s="42">
        <v>-3.0567685589519611E-2</v>
      </c>
      <c r="S63" s="42">
        <v>4.2253521126760507E-2</v>
      </c>
      <c r="T63" s="214" t="s">
        <v>338</v>
      </c>
      <c r="U63" s="42"/>
      <c r="V63"/>
      <c r="W63"/>
    </row>
    <row r="64" spans="1:23" ht="15" customHeight="1" x14ac:dyDescent="0.2">
      <c r="A64" s="6" t="s">
        <v>116</v>
      </c>
      <c r="B64" s="8">
        <v>155</v>
      </c>
      <c r="C64" s="8">
        <v>131</v>
      </c>
      <c r="D64" s="8">
        <v>118</v>
      </c>
      <c r="E64" s="8">
        <v>122</v>
      </c>
      <c r="F64" s="8">
        <v>123</v>
      </c>
      <c r="G64" s="8">
        <v>128</v>
      </c>
      <c r="H64" s="8">
        <v>115</v>
      </c>
      <c r="I64" s="8">
        <v>111</v>
      </c>
      <c r="J64" s="8">
        <v>115</v>
      </c>
      <c r="K64" s="8">
        <v>120</v>
      </c>
      <c r="L64" s="8">
        <v>115</v>
      </c>
      <c r="M64" s="8">
        <v>116</v>
      </c>
      <c r="N64" s="8">
        <v>121</v>
      </c>
      <c r="O64" s="8">
        <v>100</v>
      </c>
      <c r="P64" s="8">
        <v>93</v>
      </c>
      <c r="Q64" s="8">
        <v>97</v>
      </c>
      <c r="R64" s="42">
        <v>4.3010752688172005E-2</v>
      </c>
      <c r="S64" s="42">
        <v>-0.15652173913043477</v>
      </c>
      <c r="T64" s="214" t="s">
        <v>338</v>
      </c>
      <c r="U64" s="42"/>
      <c r="V64"/>
      <c r="W64"/>
    </row>
    <row r="65" spans="1:23" ht="15" customHeight="1" x14ac:dyDescent="0.2">
      <c r="A65" s="6" t="s">
        <v>117</v>
      </c>
      <c r="B65" s="8">
        <v>994</v>
      </c>
      <c r="C65" s="8">
        <v>1069</v>
      </c>
      <c r="D65" s="8">
        <v>1142</v>
      </c>
      <c r="E65" s="8">
        <v>1184</v>
      </c>
      <c r="F65" s="8">
        <v>1231</v>
      </c>
      <c r="G65" s="8">
        <v>1273</v>
      </c>
      <c r="H65" s="8">
        <v>1380</v>
      </c>
      <c r="I65" s="8">
        <v>1401</v>
      </c>
      <c r="J65" s="8">
        <v>1420</v>
      </c>
      <c r="K65" s="8">
        <v>1395</v>
      </c>
      <c r="L65" s="8">
        <v>1351</v>
      </c>
      <c r="M65" s="8">
        <v>1338</v>
      </c>
      <c r="N65" s="8">
        <v>1373</v>
      </c>
      <c r="O65" s="8">
        <v>1329</v>
      </c>
      <c r="P65" s="8">
        <v>1308</v>
      </c>
      <c r="Q65" s="8">
        <v>1318</v>
      </c>
      <c r="R65" s="42">
        <v>7.6452599388379117E-3</v>
      </c>
      <c r="S65" s="42">
        <v>-2.4426350851221357E-2</v>
      </c>
      <c r="T65" s="214" t="s">
        <v>338</v>
      </c>
      <c r="U65" s="42"/>
      <c r="V65"/>
      <c r="W65"/>
    </row>
    <row r="66" spans="1:23" ht="15" customHeight="1" x14ac:dyDescent="0.2">
      <c r="A66" s="6" t="s">
        <v>118</v>
      </c>
      <c r="B66" s="8">
        <v>757</v>
      </c>
      <c r="C66" s="8">
        <v>773</v>
      </c>
      <c r="D66" s="8">
        <v>818</v>
      </c>
      <c r="E66" s="8">
        <v>861</v>
      </c>
      <c r="F66" s="8">
        <v>921</v>
      </c>
      <c r="G66" s="8">
        <v>939</v>
      </c>
      <c r="H66" s="8">
        <v>960</v>
      </c>
      <c r="I66" s="8">
        <v>987</v>
      </c>
      <c r="J66" s="8">
        <v>996</v>
      </c>
      <c r="K66" s="8">
        <v>1016</v>
      </c>
      <c r="L66" s="8">
        <v>997</v>
      </c>
      <c r="M66" s="8">
        <v>918</v>
      </c>
      <c r="N66" s="8">
        <v>877</v>
      </c>
      <c r="O66" s="8">
        <v>853</v>
      </c>
      <c r="P66" s="8">
        <v>849</v>
      </c>
      <c r="Q66" s="8">
        <v>844</v>
      </c>
      <c r="R66" s="42">
        <v>-5.8892815076561078E-3</v>
      </c>
      <c r="S66" s="42">
        <v>-0.1534603811434303</v>
      </c>
      <c r="T66" s="214" t="s">
        <v>338</v>
      </c>
      <c r="U66" s="42"/>
      <c r="V66"/>
      <c r="W66"/>
    </row>
    <row r="67" spans="1:23" ht="15" customHeight="1" x14ac:dyDescent="0.2">
      <c r="A67" s="6" t="s">
        <v>119</v>
      </c>
      <c r="B67" s="8">
        <v>15675</v>
      </c>
      <c r="C67" s="8">
        <v>16320</v>
      </c>
      <c r="D67" s="8">
        <v>16860</v>
      </c>
      <c r="E67" s="8">
        <v>17682</v>
      </c>
      <c r="F67" s="8">
        <v>18983</v>
      </c>
      <c r="G67" s="8">
        <v>20094</v>
      </c>
      <c r="H67" s="8">
        <v>20873</v>
      </c>
      <c r="I67" s="8">
        <v>21908</v>
      </c>
      <c r="J67" s="8">
        <v>22727</v>
      </c>
      <c r="K67" s="8">
        <v>23418</v>
      </c>
      <c r="L67" s="8">
        <v>23519</v>
      </c>
      <c r="M67" s="8">
        <v>23935</v>
      </c>
      <c r="N67" s="8">
        <v>22179</v>
      </c>
      <c r="O67" s="8">
        <v>22293</v>
      </c>
      <c r="P67" s="8">
        <v>23864</v>
      </c>
      <c r="Q67" s="8">
        <v>23200</v>
      </c>
      <c r="R67" s="42">
        <v>-2.7824337914850839E-2</v>
      </c>
      <c r="S67" s="42">
        <v>-1.3563501849568449E-2</v>
      </c>
      <c r="T67" s="214" t="s">
        <v>339</v>
      </c>
      <c r="U67" s="42"/>
      <c r="V67"/>
      <c r="W67"/>
    </row>
    <row r="68" spans="1:23" ht="15" customHeight="1" x14ac:dyDescent="0.2">
      <c r="A68" s="6" t="s">
        <v>120</v>
      </c>
      <c r="B68" s="8">
        <v>388</v>
      </c>
      <c r="C68" s="8">
        <v>388</v>
      </c>
      <c r="D68" s="8">
        <v>424</v>
      </c>
      <c r="E68" s="8">
        <v>451</v>
      </c>
      <c r="F68" s="8">
        <v>483</v>
      </c>
      <c r="G68" s="8">
        <v>511</v>
      </c>
      <c r="H68" s="8">
        <v>533</v>
      </c>
      <c r="I68" s="8">
        <v>509</v>
      </c>
      <c r="J68" s="8">
        <v>535</v>
      </c>
      <c r="K68" s="8">
        <v>550</v>
      </c>
      <c r="L68" s="8">
        <v>568</v>
      </c>
      <c r="M68" s="8">
        <v>602</v>
      </c>
      <c r="N68" s="8">
        <v>632</v>
      </c>
      <c r="O68" s="8">
        <v>630</v>
      </c>
      <c r="P68" s="8">
        <v>631</v>
      </c>
      <c r="Q68" s="8">
        <v>628</v>
      </c>
      <c r="R68" s="42">
        <v>-4.7543581616481534E-3</v>
      </c>
      <c r="S68" s="42">
        <v>0.10563380281690149</v>
      </c>
      <c r="T68" s="214" t="s">
        <v>338</v>
      </c>
      <c r="U68" s="42"/>
      <c r="V68"/>
      <c r="W68"/>
    </row>
    <row r="69" spans="1:23" ht="15" customHeight="1" x14ac:dyDescent="0.2">
      <c r="A69" s="6" t="s">
        <v>121</v>
      </c>
      <c r="B69" s="8">
        <v>1427</v>
      </c>
      <c r="C69" s="8">
        <v>1558</v>
      </c>
      <c r="D69" s="8">
        <v>1638</v>
      </c>
      <c r="E69" s="8">
        <v>1757</v>
      </c>
      <c r="F69" s="8">
        <v>1925</v>
      </c>
      <c r="G69" s="8">
        <v>1959</v>
      </c>
      <c r="H69" s="8">
        <v>2010</v>
      </c>
      <c r="I69" s="8">
        <v>2095</v>
      </c>
      <c r="J69" s="8">
        <v>2134</v>
      </c>
      <c r="K69" s="8">
        <v>2262</v>
      </c>
      <c r="L69" s="8">
        <v>2347</v>
      </c>
      <c r="M69" s="8">
        <v>2543</v>
      </c>
      <c r="N69" s="8">
        <v>2923</v>
      </c>
      <c r="O69" s="8">
        <v>2945</v>
      </c>
      <c r="P69" s="8">
        <v>3052</v>
      </c>
      <c r="Q69" s="8">
        <v>3662</v>
      </c>
      <c r="R69" s="42">
        <v>0.19986893840104858</v>
      </c>
      <c r="S69" s="42">
        <v>0.56028973157221995</v>
      </c>
      <c r="T69" s="214" t="s">
        <v>338</v>
      </c>
      <c r="U69" s="42"/>
      <c r="V69"/>
      <c r="W69"/>
    </row>
    <row r="70" spans="1:23" ht="15" customHeight="1" x14ac:dyDescent="0.2">
      <c r="A70" s="6" t="s">
        <v>3</v>
      </c>
      <c r="B70" s="8">
        <v>1187</v>
      </c>
      <c r="C70" s="8">
        <v>1219</v>
      </c>
      <c r="D70" s="8">
        <v>1237</v>
      </c>
      <c r="E70" s="8">
        <v>1293</v>
      </c>
      <c r="F70" s="8">
        <v>1375</v>
      </c>
      <c r="G70" s="8">
        <v>1351</v>
      </c>
      <c r="H70" s="8">
        <v>1342</v>
      </c>
      <c r="I70" s="8">
        <v>1351</v>
      </c>
      <c r="J70" s="8">
        <v>1341</v>
      </c>
      <c r="K70" s="8">
        <v>1345</v>
      </c>
      <c r="L70" s="8">
        <v>1324</v>
      </c>
      <c r="M70" s="8">
        <v>1342</v>
      </c>
      <c r="N70" s="8">
        <v>1359</v>
      </c>
      <c r="O70" s="8">
        <v>1310</v>
      </c>
      <c r="P70" s="8">
        <v>1336</v>
      </c>
      <c r="Q70" s="8">
        <v>1316</v>
      </c>
      <c r="R70" s="42">
        <v>-1.4970059880239472E-2</v>
      </c>
      <c r="S70" s="42">
        <v>-6.0422960725075026E-3</v>
      </c>
      <c r="T70" s="214" t="s">
        <v>338</v>
      </c>
      <c r="U70" s="42"/>
      <c r="V70"/>
      <c r="W70"/>
    </row>
    <row r="71" spans="1:23" ht="15" customHeight="1" x14ac:dyDescent="0.2">
      <c r="A71" s="6" t="s">
        <v>122</v>
      </c>
      <c r="B71" s="8">
        <v>178</v>
      </c>
      <c r="C71" s="8">
        <v>204</v>
      </c>
      <c r="D71" s="8">
        <v>219</v>
      </c>
      <c r="E71" s="8">
        <v>248</v>
      </c>
      <c r="F71" s="8">
        <v>255</v>
      </c>
      <c r="G71" s="8">
        <v>273</v>
      </c>
      <c r="H71" s="8">
        <v>277</v>
      </c>
      <c r="I71" s="8">
        <v>272</v>
      </c>
      <c r="J71" s="8">
        <v>273</v>
      </c>
      <c r="K71" s="8">
        <v>270</v>
      </c>
      <c r="L71" s="8">
        <v>256</v>
      </c>
      <c r="M71" s="8">
        <v>277</v>
      </c>
      <c r="N71" s="8">
        <v>267</v>
      </c>
      <c r="O71" s="8">
        <v>256</v>
      </c>
      <c r="P71" s="8">
        <v>264</v>
      </c>
      <c r="Q71" s="8">
        <v>248</v>
      </c>
      <c r="R71" s="42">
        <v>-6.0606060606060552E-2</v>
      </c>
      <c r="S71" s="42">
        <v>-3.125E-2</v>
      </c>
      <c r="T71" s="214" t="s">
        <v>338</v>
      </c>
      <c r="U71" s="42"/>
      <c r="V71"/>
      <c r="W71"/>
    </row>
    <row r="72" spans="1:23" ht="15" customHeight="1" x14ac:dyDescent="0.2">
      <c r="A72" s="6" t="s">
        <v>4</v>
      </c>
      <c r="B72" s="8">
        <v>1436</v>
      </c>
      <c r="C72" s="8">
        <v>1485</v>
      </c>
      <c r="D72" s="8">
        <v>1559</v>
      </c>
      <c r="E72" s="8">
        <v>1624</v>
      </c>
      <c r="F72" s="8">
        <v>1731</v>
      </c>
      <c r="G72" s="8">
        <v>1779</v>
      </c>
      <c r="H72" s="8">
        <v>1867</v>
      </c>
      <c r="I72" s="8">
        <v>1949</v>
      </c>
      <c r="J72" s="8">
        <v>1999</v>
      </c>
      <c r="K72" s="8">
        <v>2038</v>
      </c>
      <c r="L72" s="8">
        <v>2016</v>
      </c>
      <c r="M72" s="8">
        <v>2083</v>
      </c>
      <c r="N72" s="8">
        <v>2142</v>
      </c>
      <c r="O72" s="8">
        <v>2127</v>
      </c>
      <c r="P72" s="8">
        <v>2113</v>
      </c>
      <c r="Q72" s="8">
        <v>2115</v>
      </c>
      <c r="R72" s="42">
        <v>9.4652153336483025E-4</v>
      </c>
      <c r="S72" s="42">
        <v>4.9107142857142794E-2</v>
      </c>
      <c r="T72" s="214" t="s">
        <v>338</v>
      </c>
      <c r="U72" s="42"/>
      <c r="V72"/>
      <c r="W72"/>
    </row>
    <row r="73" spans="1:23" ht="15" customHeight="1" x14ac:dyDescent="0.2">
      <c r="A73" s="6" t="s">
        <v>5</v>
      </c>
      <c r="B73" s="8">
        <v>2569</v>
      </c>
      <c r="C73" s="8">
        <v>2664</v>
      </c>
      <c r="D73" s="8">
        <v>2735</v>
      </c>
      <c r="E73" s="8">
        <v>2875</v>
      </c>
      <c r="F73" s="8">
        <v>3027</v>
      </c>
      <c r="G73" s="8">
        <v>3125</v>
      </c>
      <c r="H73" s="8">
        <v>3292</v>
      </c>
      <c r="I73" s="8">
        <v>3287</v>
      </c>
      <c r="J73" s="8">
        <v>3415</v>
      </c>
      <c r="K73" s="8">
        <v>3385</v>
      </c>
      <c r="L73" s="8">
        <v>3348</v>
      </c>
      <c r="M73" s="8">
        <v>3311</v>
      </c>
      <c r="N73" s="8">
        <v>3257</v>
      </c>
      <c r="O73" s="8">
        <v>3112</v>
      </c>
      <c r="P73" s="8">
        <v>3054</v>
      </c>
      <c r="Q73" s="8">
        <v>3022</v>
      </c>
      <c r="R73" s="42">
        <v>-1.047806155861164E-2</v>
      </c>
      <c r="S73" s="42">
        <v>-9.7371565113500647E-2</v>
      </c>
      <c r="T73" s="214" t="s">
        <v>338</v>
      </c>
      <c r="U73" s="42"/>
      <c r="V73"/>
      <c r="W73"/>
    </row>
    <row r="74" spans="1:23" ht="15" customHeight="1" x14ac:dyDescent="0.2">
      <c r="A74" s="6" t="s">
        <v>123</v>
      </c>
      <c r="B74" s="8">
        <v>2104</v>
      </c>
      <c r="C74" s="8">
        <v>2173</v>
      </c>
      <c r="D74" s="8">
        <v>2305</v>
      </c>
      <c r="E74" s="8">
        <v>2450</v>
      </c>
      <c r="F74" s="8">
        <v>2541</v>
      </c>
      <c r="G74" s="8">
        <v>2627</v>
      </c>
      <c r="H74" s="8">
        <v>2776</v>
      </c>
      <c r="I74" s="8">
        <v>2839</v>
      </c>
      <c r="J74" s="8">
        <v>2775</v>
      </c>
      <c r="K74" s="8">
        <v>2875</v>
      </c>
      <c r="L74" s="8">
        <v>2957</v>
      </c>
      <c r="M74" s="8">
        <v>2969</v>
      </c>
      <c r="N74" s="8">
        <v>2947</v>
      </c>
      <c r="O74" s="8">
        <v>2873</v>
      </c>
      <c r="P74" s="8">
        <v>2839</v>
      </c>
      <c r="Q74" s="8">
        <v>2765</v>
      </c>
      <c r="R74" s="42">
        <v>-2.6065516026769986E-2</v>
      </c>
      <c r="S74" s="42">
        <v>-6.493067297937094E-2</v>
      </c>
      <c r="T74" s="214" t="s">
        <v>338</v>
      </c>
      <c r="U74" s="42"/>
      <c r="V74"/>
      <c r="W74"/>
    </row>
    <row r="75" spans="1:23" ht="15" customHeight="1" x14ac:dyDescent="0.2">
      <c r="A75" s="6" t="s">
        <v>124</v>
      </c>
      <c r="B75" s="8">
        <v>76</v>
      </c>
      <c r="C75" s="8">
        <v>72</v>
      </c>
      <c r="D75" s="8">
        <v>76</v>
      </c>
      <c r="E75" s="8">
        <v>75</v>
      </c>
      <c r="F75" s="8">
        <v>74</v>
      </c>
      <c r="G75" s="8">
        <v>75</v>
      </c>
      <c r="H75" s="8">
        <v>81</v>
      </c>
      <c r="I75" s="8">
        <v>76</v>
      </c>
      <c r="J75" s="8">
        <v>80</v>
      </c>
      <c r="K75" s="8">
        <v>93</v>
      </c>
      <c r="L75" s="8">
        <v>90</v>
      </c>
      <c r="M75" s="8">
        <v>88</v>
      </c>
      <c r="N75" s="8">
        <v>96</v>
      </c>
      <c r="O75" s="8">
        <v>100</v>
      </c>
      <c r="P75" s="8">
        <v>97</v>
      </c>
      <c r="Q75" s="8">
        <v>106</v>
      </c>
      <c r="R75" s="42">
        <v>9.2783505154639068E-2</v>
      </c>
      <c r="S75" s="42">
        <v>0.17777777777777781</v>
      </c>
      <c r="T75" s="214" t="s">
        <v>338</v>
      </c>
      <c r="U75" s="42"/>
      <c r="V75"/>
      <c r="W75"/>
    </row>
    <row r="76" spans="1:23" ht="15" customHeight="1" x14ac:dyDescent="0.2">
      <c r="A76" s="6" t="s">
        <v>125</v>
      </c>
      <c r="B76" s="8">
        <v>9937</v>
      </c>
      <c r="C76" s="8">
        <v>10650</v>
      </c>
      <c r="D76" s="8">
        <v>11223</v>
      </c>
      <c r="E76" s="8">
        <v>12098</v>
      </c>
      <c r="F76" s="8">
        <v>12690</v>
      </c>
      <c r="G76" s="8">
        <v>13229</v>
      </c>
      <c r="H76" s="8">
        <v>13890</v>
      </c>
      <c r="I76" s="8">
        <v>14449</v>
      </c>
      <c r="J76" s="8">
        <v>15534</v>
      </c>
      <c r="K76" s="8">
        <v>16578</v>
      </c>
      <c r="L76" s="8">
        <v>17497</v>
      </c>
      <c r="M76" s="8">
        <v>18098</v>
      </c>
      <c r="N76" s="8">
        <v>18033</v>
      </c>
      <c r="O76" s="8">
        <v>18200</v>
      </c>
      <c r="P76" s="8">
        <v>19098</v>
      </c>
      <c r="Q76" s="8">
        <v>18723</v>
      </c>
      <c r="R76" s="42">
        <v>-1.9635563933396161E-2</v>
      </c>
      <c r="S76" s="42">
        <v>7.0069154712236292E-2</v>
      </c>
      <c r="T76" s="214" t="s">
        <v>339</v>
      </c>
      <c r="U76" s="42"/>
      <c r="V76"/>
      <c r="W76"/>
    </row>
    <row r="77" spans="1:23" ht="15" customHeight="1" x14ac:dyDescent="0.2">
      <c r="A77" s="6" t="s">
        <v>8</v>
      </c>
      <c r="B77" s="8">
        <v>6180</v>
      </c>
      <c r="C77" s="8">
        <v>6535</v>
      </c>
      <c r="D77" s="8">
        <v>7114</v>
      </c>
      <c r="E77" s="8">
        <v>7858</v>
      </c>
      <c r="F77" s="8">
        <v>8876</v>
      </c>
      <c r="G77" s="8">
        <v>9759</v>
      </c>
      <c r="H77" s="8">
        <v>10529</v>
      </c>
      <c r="I77" s="8">
        <v>11355</v>
      </c>
      <c r="J77" s="8">
        <v>12357</v>
      </c>
      <c r="K77" s="8">
        <v>13177</v>
      </c>
      <c r="L77" s="8">
        <v>13668</v>
      </c>
      <c r="M77" s="8">
        <v>14286</v>
      </c>
      <c r="N77" s="8">
        <v>14981</v>
      </c>
      <c r="O77" s="8">
        <v>15218</v>
      </c>
      <c r="P77" s="8">
        <v>15805</v>
      </c>
      <c r="Q77" s="8">
        <v>15975</v>
      </c>
      <c r="R77" s="42">
        <v>1.0756089844985661E-2</v>
      </c>
      <c r="S77" s="42">
        <v>0.16878841088674279</v>
      </c>
      <c r="T77" s="214" t="s">
        <v>339</v>
      </c>
      <c r="U77" s="42"/>
      <c r="V77"/>
      <c r="W77"/>
    </row>
    <row r="78" spans="1:23" ht="15" customHeight="1" x14ac:dyDescent="0.2">
      <c r="A78" s="6" t="s">
        <v>6</v>
      </c>
      <c r="B78" s="8">
        <v>2847</v>
      </c>
      <c r="C78" s="8">
        <v>2924</v>
      </c>
      <c r="D78" s="8">
        <v>3096</v>
      </c>
      <c r="E78" s="8">
        <v>3326</v>
      </c>
      <c r="F78" s="8">
        <v>3566</v>
      </c>
      <c r="G78" s="8">
        <v>3731</v>
      </c>
      <c r="H78" s="8">
        <v>3904</v>
      </c>
      <c r="I78" s="8">
        <v>3924</v>
      </c>
      <c r="J78" s="8">
        <v>4058</v>
      </c>
      <c r="K78" s="8">
        <v>4139</v>
      </c>
      <c r="L78" s="8">
        <v>4120</v>
      </c>
      <c r="M78" s="8">
        <v>4170</v>
      </c>
      <c r="N78" s="8">
        <v>4286</v>
      </c>
      <c r="O78" s="8">
        <v>4329</v>
      </c>
      <c r="P78" s="8">
        <v>4363</v>
      </c>
      <c r="Q78" s="8">
        <v>4269</v>
      </c>
      <c r="R78" s="42">
        <v>-2.1544808617923406E-2</v>
      </c>
      <c r="S78" s="42">
        <v>3.6165048543689293E-2</v>
      </c>
      <c r="T78" s="214" t="s">
        <v>338</v>
      </c>
      <c r="U78" s="42"/>
      <c r="V78"/>
      <c r="W78"/>
    </row>
    <row r="79" spans="1:23" ht="15" customHeight="1" x14ac:dyDescent="0.2">
      <c r="A79" s="6" t="s">
        <v>126</v>
      </c>
      <c r="B79" s="8">
        <v>8231</v>
      </c>
      <c r="C79" s="8">
        <v>9614</v>
      </c>
      <c r="D79" s="8">
        <v>11160</v>
      </c>
      <c r="E79" s="8">
        <v>13041</v>
      </c>
      <c r="F79" s="8">
        <v>15061</v>
      </c>
      <c r="G79" s="8">
        <v>15958</v>
      </c>
      <c r="H79" s="8">
        <v>16826</v>
      </c>
      <c r="I79" s="8">
        <v>17745</v>
      </c>
      <c r="J79" s="8">
        <v>19084</v>
      </c>
      <c r="K79" s="8">
        <v>20838</v>
      </c>
      <c r="L79" s="8">
        <v>22649</v>
      </c>
      <c r="M79" s="8">
        <v>24876</v>
      </c>
      <c r="N79" s="8">
        <v>26713</v>
      </c>
      <c r="O79" s="8">
        <v>28026</v>
      </c>
      <c r="P79" s="8">
        <v>29725</v>
      </c>
      <c r="Q79" s="8">
        <v>29882</v>
      </c>
      <c r="R79" s="42">
        <v>5.2817493692178807E-3</v>
      </c>
      <c r="S79" s="42">
        <v>0.31935184776369807</v>
      </c>
      <c r="T79" s="214" t="s">
        <v>339</v>
      </c>
      <c r="U79" s="42"/>
      <c r="V79"/>
      <c r="W79"/>
    </row>
    <row r="80" spans="1:23" ht="15" customHeight="1" x14ac:dyDescent="0.2">
      <c r="A80" s="6" t="s">
        <v>127</v>
      </c>
      <c r="B80" s="8">
        <v>11985</v>
      </c>
      <c r="C80" s="8">
        <v>12066</v>
      </c>
      <c r="D80" s="8">
        <v>12356</v>
      </c>
      <c r="E80" s="8">
        <v>12726</v>
      </c>
      <c r="F80" s="8">
        <v>13620</v>
      </c>
      <c r="G80" s="8">
        <v>14366</v>
      </c>
      <c r="H80" s="8">
        <v>15651</v>
      </c>
      <c r="I80" s="8">
        <v>16659</v>
      </c>
      <c r="J80" s="8">
        <v>17732</v>
      </c>
      <c r="K80" s="8">
        <v>18054</v>
      </c>
      <c r="L80" s="8">
        <v>18405</v>
      </c>
      <c r="M80" s="8">
        <v>19061</v>
      </c>
      <c r="N80" s="8">
        <v>18234</v>
      </c>
      <c r="O80" s="8">
        <v>18682</v>
      </c>
      <c r="P80" s="8">
        <v>19722</v>
      </c>
      <c r="Q80" s="8">
        <v>19265</v>
      </c>
      <c r="R80" s="42">
        <v>-2.3172092079910778E-2</v>
      </c>
      <c r="S80" s="42">
        <v>4.6726433034501413E-2</v>
      </c>
      <c r="T80" s="214" t="s">
        <v>339</v>
      </c>
      <c r="U80" s="42"/>
      <c r="V80"/>
      <c r="W80"/>
    </row>
    <row r="81" spans="1:23" ht="15" customHeight="1" x14ac:dyDescent="0.2">
      <c r="A81" s="6" t="s">
        <v>9</v>
      </c>
      <c r="B81" s="8">
        <v>5267</v>
      </c>
      <c r="C81" s="8">
        <v>5481</v>
      </c>
      <c r="D81" s="8">
        <v>5693</v>
      </c>
      <c r="E81" s="8">
        <v>5906</v>
      </c>
      <c r="F81" s="8">
        <v>6167</v>
      </c>
      <c r="G81" s="8">
        <v>6295</v>
      </c>
      <c r="H81" s="8">
        <v>6386</v>
      </c>
      <c r="I81" s="8">
        <v>6561</v>
      </c>
      <c r="J81" s="8">
        <v>6746</v>
      </c>
      <c r="K81" s="8">
        <v>6908</v>
      </c>
      <c r="L81" s="8">
        <v>6899</v>
      </c>
      <c r="M81" s="8">
        <v>7119</v>
      </c>
      <c r="N81" s="8">
        <v>7137</v>
      </c>
      <c r="O81" s="8">
        <v>6844</v>
      </c>
      <c r="P81" s="8">
        <v>6803</v>
      </c>
      <c r="Q81" s="8">
        <v>6718</v>
      </c>
      <c r="R81" s="42">
        <v>-1.2494487726003256E-2</v>
      </c>
      <c r="S81" s="42">
        <v>-2.6235686331352315E-2</v>
      </c>
      <c r="T81" s="214" t="s">
        <v>339</v>
      </c>
      <c r="U81" s="42"/>
      <c r="V81"/>
      <c r="W81"/>
    </row>
    <row r="82" spans="1:23" ht="15" customHeight="1" x14ac:dyDescent="0.2">
      <c r="A82" s="6" t="s">
        <v>128</v>
      </c>
      <c r="B82" s="8">
        <v>206</v>
      </c>
      <c r="C82" s="8">
        <v>208</v>
      </c>
      <c r="D82" s="8">
        <v>223</v>
      </c>
      <c r="E82" s="8">
        <v>236</v>
      </c>
      <c r="F82" s="8">
        <v>242</v>
      </c>
      <c r="G82" s="8">
        <v>239</v>
      </c>
      <c r="H82" s="8">
        <v>235</v>
      </c>
      <c r="I82" s="8">
        <v>237</v>
      </c>
      <c r="J82" s="8">
        <v>239</v>
      </c>
      <c r="K82" s="8">
        <v>243</v>
      </c>
      <c r="L82" s="8">
        <v>251</v>
      </c>
      <c r="M82" s="8">
        <v>261</v>
      </c>
      <c r="N82" s="8">
        <v>264</v>
      </c>
      <c r="O82" s="8">
        <v>254</v>
      </c>
      <c r="P82" s="8">
        <v>232</v>
      </c>
      <c r="Q82" s="8">
        <v>223</v>
      </c>
      <c r="R82" s="42">
        <v>-3.8793103448275912E-2</v>
      </c>
      <c r="S82" s="42">
        <v>-0.11155378486055778</v>
      </c>
      <c r="T82" s="214" t="s">
        <v>338</v>
      </c>
      <c r="U82" s="42"/>
      <c r="V82"/>
      <c r="W82"/>
    </row>
    <row r="83" spans="1:23" s="210" customFormat="1" ht="20.25" customHeight="1" x14ac:dyDescent="0.15">
      <c r="A83" s="207" t="s">
        <v>37</v>
      </c>
      <c r="B83" s="208">
        <v>382338</v>
      </c>
      <c r="C83" s="208">
        <v>400681</v>
      </c>
      <c r="D83" s="208">
        <v>421702</v>
      </c>
      <c r="E83" s="208">
        <v>448428</v>
      </c>
      <c r="F83" s="208">
        <v>477413</v>
      </c>
      <c r="G83" s="208">
        <v>501597</v>
      </c>
      <c r="H83" s="208">
        <v>525153</v>
      </c>
      <c r="I83" s="208">
        <v>548333</v>
      </c>
      <c r="J83" s="208">
        <v>575790</v>
      </c>
      <c r="K83" s="208">
        <v>601853</v>
      </c>
      <c r="L83" s="208">
        <v>619669</v>
      </c>
      <c r="M83" s="208">
        <v>640692</v>
      </c>
      <c r="N83" s="208">
        <v>643436</v>
      </c>
      <c r="O83" s="208">
        <v>650818</v>
      </c>
      <c r="P83" s="208">
        <v>674900</v>
      </c>
      <c r="Q83" s="208">
        <v>669618</v>
      </c>
      <c r="R83" s="191">
        <v>-7.8263446436509509E-3</v>
      </c>
      <c r="S83" s="191">
        <v>8.0605936395075517E-2</v>
      </c>
      <c r="T83" s="192"/>
      <c r="U83" s="208"/>
      <c r="V83" s="209"/>
      <c r="W83" s="209"/>
    </row>
  </sheetData>
  <mergeCells count="1">
    <mergeCell ref="R2:S2"/>
  </mergeCells>
  <phoneticPr fontId="0" type="noConversion"/>
  <hyperlinks>
    <hyperlink ref="U1" location="Contents!A1" display="Contents page" xr:uid="{00000000-0004-0000-1A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I97"/>
  <sheetViews>
    <sheetView zoomScale="110" zoomScaleNormal="11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9" defaultRowHeight="11.25" x14ac:dyDescent="0.2"/>
  <cols>
    <col min="1" max="1" width="9" style="6"/>
    <col min="2" max="4" width="10.85546875" style="6" customWidth="1"/>
    <col min="5" max="6" width="14.85546875" style="6" customWidth="1"/>
    <col min="7" max="7" width="9" style="6"/>
    <col min="8" max="8" width="12.85546875" style="6" customWidth="1"/>
    <col min="9" max="16384" width="9" style="6"/>
  </cols>
  <sheetData>
    <row r="1" spans="1:9" ht="30" customHeight="1" x14ac:dyDescent="0.2">
      <c r="A1" s="185" t="s">
        <v>410</v>
      </c>
      <c r="E1" s="102"/>
      <c r="H1" s="90" t="s">
        <v>359</v>
      </c>
    </row>
    <row r="2" spans="1:9" ht="41.25" customHeight="1" x14ac:dyDescent="0.2">
      <c r="B2" s="29" t="s">
        <v>138</v>
      </c>
      <c r="C2" s="29" t="s">
        <v>360</v>
      </c>
      <c r="D2" s="29" t="s">
        <v>296</v>
      </c>
      <c r="E2" s="29" t="s">
        <v>346</v>
      </c>
      <c r="F2" s="29" t="s">
        <v>347</v>
      </c>
      <c r="G2" s="103"/>
    </row>
    <row r="3" spans="1:9" ht="12" x14ac:dyDescent="0.2">
      <c r="A3" s="3">
        <v>36678</v>
      </c>
      <c r="B3" s="172">
        <v>6.9881605728000729E-2</v>
      </c>
      <c r="C3" s="173">
        <v>4.4848822411045708E-2</v>
      </c>
      <c r="D3" s="173">
        <v>6.5670797307788353E-2</v>
      </c>
      <c r="E3" s="61"/>
      <c r="F3" s="70"/>
      <c r="G3" s="14"/>
      <c r="H3" s="166"/>
      <c r="I3" s="95"/>
    </row>
    <row r="4" spans="1:9" ht="12" x14ac:dyDescent="0.2">
      <c r="A4" s="3">
        <v>36770</v>
      </c>
      <c r="B4" s="172">
        <v>5.6550711700970036E-2</v>
      </c>
      <c r="C4" s="173">
        <v>4.6113443981681268E-2</v>
      </c>
      <c r="D4" s="173">
        <v>5.4815974735928918E-2</v>
      </c>
      <c r="E4" s="61"/>
      <c r="F4" s="70"/>
      <c r="G4" s="14"/>
      <c r="H4" s="166"/>
      <c r="I4" s="95"/>
    </row>
    <row r="5" spans="1:9" ht="12" x14ac:dyDescent="0.2">
      <c r="A5" s="3">
        <v>36861</v>
      </c>
      <c r="B5" s="172">
        <v>4.8371757163195195E-2</v>
      </c>
      <c r="C5" s="173">
        <v>5.5539366582326277E-2</v>
      </c>
      <c r="D5" s="173">
        <v>4.9561189149501361E-2</v>
      </c>
      <c r="E5" s="61"/>
      <c r="F5" s="61"/>
      <c r="G5" s="14"/>
      <c r="H5" s="166"/>
      <c r="I5" s="95"/>
    </row>
    <row r="6" spans="1:9" ht="12" x14ac:dyDescent="0.2">
      <c r="A6" s="3">
        <v>36951</v>
      </c>
      <c r="B6" s="172">
        <v>5.6612434618705798E-2</v>
      </c>
      <c r="C6" s="173">
        <v>4.1397353919898849E-2</v>
      </c>
      <c r="D6" s="173">
        <v>5.4093307096829468E-2</v>
      </c>
      <c r="E6" s="61"/>
      <c r="F6" s="61"/>
      <c r="G6" s="14"/>
      <c r="H6" s="166"/>
      <c r="I6" s="95"/>
    </row>
    <row r="7" spans="1:9" ht="12" x14ac:dyDescent="0.2">
      <c r="A7" s="3">
        <v>37043</v>
      </c>
      <c r="B7" s="172">
        <v>5.9913078669762143E-2</v>
      </c>
      <c r="C7" s="173">
        <v>3.3783157336136016E-2</v>
      </c>
      <c r="D7" s="173">
        <v>5.5603598987718605E-2</v>
      </c>
      <c r="E7" s="61"/>
      <c r="F7" s="61"/>
      <c r="G7" s="14"/>
      <c r="H7" s="166"/>
      <c r="I7" s="95"/>
    </row>
    <row r="8" spans="1:9" ht="12" x14ac:dyDescent="0.2">
      <c r="A8" s="3">
        <v>37135</v>
      </c>
      <c r="B8" s="172">
        <v>4.8617421379911097E-2</v>
      </c>
      <c r="C8" s="173">
        <v>5.9163313121722405E-2</v>
      </c>
      <c r="D8" s="173">
        <v>5.0355751291893736E-2</v>
      </c>
      <c r="E8" s="61"/>
      <c r="F8" s="61"/>
      <c r="G8" s="14"/>
      <c r="H8" s="166"/>
      <c r="I8" s="95"/>
    </row>
    <row r="9" spans="1:9" ht="12" x14ac:dyDescent="0.2">
      <c r="A9" s="3">
        <v>37226</v>
      </c>
      <c r="B9" s="172">
        <v>5.3434976595616135E-2</v>
      </c>
      <c r="C9" s="173">
        <v>4.1033318201503022E-2</v>
      </c>
      <c r="D9" s="173">
        <v>5.1365256013451432E-2</v>
      </c>
      <c r="E9" s="61"/>
      <c r="F9" s="61"/>
      <c r="G9" s="14"/>
      <c r="H9" s="166"/>
      <c r="I9" s="95"/>
    </row>
    <row r="10" spans="1:9" ht="12" x14ac:dyDescent="0.2">
      <c r="A10" s="3">
        <v>37316</v>
      </c>
      <c r="B10" s="172">
        <v>4.9615476152040872E-2</v>
      </c>
      <c r="C10" s="173">
        <v>6.5492066873022781E-2</v>
      </c>
      <c r="D10" s="173">
        <v>5.2212467817857711E-2</v>
      </c>
      <c r="E10" s="61">
        <f>E11</f>
        <v>3.4112201902878579E-2</v>
      </c>
      <c r="F10" s="61">
        <f>$F$63</f>
        <v>4.4688263940940484E-2</v>
      </c>
      <c r="G10" s="14"/>
      <c r="H10" s="166"/>
      <c r="I10" s="95"/>
    </row>
    <row r="11" spans="1:9" ht="12" x14ac:dyDescent="0.2">
      <c r="A11" s="3">
        <v>37408</v>
      </c>
      <c r="B11" s="172">
        <v>3.4330216973516459E-2</v>
      </c>
      <c r="C11" s="173">
        <v>7.8430056145836646E-2</v>
      </c>
      <c r="D11" s="173">
        <v>4.145304290095253E-2</v>
      </c>
      <c r="E11" s="61">
        <f t="shared" ref="E11:E74" si="0">E12</f>
        <v>3.4112201902878579E-2</v>
      </c>
      <c r="F11" s="61">
        <f t="shared" ref="F11:F56" si="1">$F$63</f>
        <v>4.4688263940940484E-2</v>
      </c>
      <c r="G11" s="14"/>
      <c r="H11" s="166"/>
      <c r="I11" s="95"/>
    </row>
    <row r="12" spans="1:9" ht="12" x14ac:dyDescent="0.2">
      <c r="A12" s="3">
        <v>37500</v>
      </c>
      <c r="B12" s="172">
        <v>3.561938706836254E-2</v>
      </c>
      <c r="C12" s="173">
        <v>6.7470443716323825E-2</v>
      </c>
      <c r="D12" s="173">
        <v>4.09135737431785E-2</v>
      </c>
      <c r="E12" s="61">
        <f t="shared" si="0"/>
        <v>3.4112201902878579E-2</v>
      </c>
      <c r="F12" s="61">
        <f t="shared" si="1"/>
        <v>4.4688263940940484E-2</v>
      </c>
      <c r="G12" s="14"/>
      <c r="H12" s="166"/>
      <c r="I12" s="95"/>
    </row>
    <row r="13" spans="1:9" ht="12" x14ac:dyDescent="0.2">
      <c r="A13" s="3">
        <v>37591</v>
      </c>
      <c r="B13" s="172">
        <v>2.7066996698996704E-2</v>
      </c>
      <c r="C13" s="173">
        <v>7.701758147636717E-2</v>
      </c>
      <c r="D13" s="173">
        <v>3.532135923251456E-2</v>
      </c>
      <c r="E13" s="61">
        <f t="shared" si="0"/>
        <v>3.4112201902878579E-2</v>
      </c>
      <c r="F13" s="61">
        <f t="shared" si="1"/>
        <v>4.4688263940940484E-2</v>
      </c>
      <c r="G13" s="14"/>
      <c r="H13" s="166"/>
      <c r="I13" s="95"/>
    </row>
    <row r="14" spans="1:9" ht="12" x14ac:dyDescent="0.2">
      <c r="A14" s="3">
        <v>37681</v>
      </c>
      <c r="B14" s="172">
        <v>2.0086275932033049E-2</v>
      </c>
      <c r="C14" s="173">
        <v>6.9879333216343653E-2</v>
      </c>
      <c r="D14" s="173">
        <v>2.8333900360046238E-2</v>
      </c>
      <c r="E14" s="61">
        <f t="shared" si="0"/>
        <v>3.4112201902878579E-2</v>
      </c>
      <c r="F14" s="61">
        <f t="shared" si="1"/>
        <v>4.4688263940940484E-2</v>
      </c>
      <c r="G14" s="14"/>
      <c r="H14" s="166"/>
      <c r="I14" s="95"/>
    </row>
    <row r="15" spans="1:9" ht="12" x14ac:dyDescent="0.2">
      <c r="A15" s="3">
        <v>37773</v>
      </c>
      <c r="B15" s="172">
        <v>2.375878778440077E-2</v>
      </c>
      <c r="C15" s="173">
        <v>6.6297655591047722E-2</v>
      </c>
      <c r="D15" s="173">
        <v>3.0873437815346572E-2</v>
      </c>
      <c r="E15" s="61">
        <f t="shared" si="0"/>
        <v>3.4112201902878579E-2</v>
      </c>
      <c r="F15" s="61">
        <f t="shared" si="1"/>
        <v>4.4688263940940484E-2</v>
      </c>
      <c r="G15" s="14"/>
      <c r="H15" s="166"/>
      <c r="I15" s="95"/>
    </row>
    <row r="16" spans="1:9" ht="12" x14ac:dyDescent="0.2">
      <c r="A16" s="3">
        <v>37865</v>
      </c>
      <c r="B16" s="172">
        <v>3.0285450677562276E-2</v>
      </c>
      <c r="C16" s="173">
        <v>5.5837907872440473E-2</v>
      </c>
      <c r="D16" s="173">
        <v>3.464106345077278E-2</v>
      </c>
      <c r="E16" s="61">
        <f t="shared" si="0"/>
        <v>3.4112201902878579E-2</v>
      </c>
      <c r="F16" s="61">
        <f t="shared" si="1"/>
        <v>4.4688263940940484E-2</v>
      </c>
      <c r="G16" s="14"/>
      <c r="H16" s="166"/>
      <c r="I16" s="95"/>
    </row>
    <row r="17" spans="1:9" ht="12" x14ac:dyDescent="0.2">
      <c r="A17" s="3">
        <v>37956</v>
      </c>
      <c r="B17" s="172">
        <v>2.6091383690589831E-2</v>
      </c>
      <c r="C17" s="173">
        <v>6.2411344645898481E-2</v>
      </c>
      <c r="D17" s="173">
        <v>3.2334996376676362E-2</v>
      </c>
      <c r="E17" s="61">
        <f t="shared" si="0"/>
        <v>3.4112201902878579E-2</v>
      </c>
      <c r="F17" s="61">
        <f t="shared" si="1"/>
        <v>4.4688263940940484E-2</v>
      </c>
      <c r="G17" s="14"/>
      <c r="H17" s="166"/>
      <c r="I17" s="95"/>
    </row>
    <row r="18" spans="1:9" ht="12" x14ac:dyDescent="0.2">
      <c r="A18" s="3">
        <v>38047</v>
      </c>
      <c r="B18" s="172">
        <v>3.2067511380602154E-2</v>
      </c>
      <c r="C18" s="173">
        <v>6.2801410707366223E-2</v>
      </c>
      <c r="D18" s="173">
        <v>3.7363882310077257E-2</v>
      </c>
      <c r="E18" s="61">
        <f t="shared" si="0"/>
        <v>3.4112201902878579E-2</v>
      </c>
      <c r="F18" s="61">
        <f t="shared" si="1"/>
        <v>4.4688263940940484E-2</v>
      </c>
      <c r="G18" s="14"/>
      <c r="H18" s="166"/>
      <c r="I18" s="95"/>
    </row>
    <row r="19" spans="1:9" ht="12" x14ac:dyDescent="0.2">
      <c r="A19" s="3">
        <v>38139</v>
      </c>
      <c r="B19" s="172">
        <v>2.6440565667402049E-2</v>
      </c>
      <c r="C19" s="173">
        <v>5.9751852368335356E-2</v>
      </c>
      <c r="D19" s="173">
        <v>3.2203346838398428E-2</v>
      </c>
      <c r="E19" s="61">
        <f t="shared" si="0"/>
        <v>3.4112201902878579E-2</v>
      </c>
      <c r="F19" s="61">
        <f t="shared" si="1"/>
        <v>4.4688263940940484E-2</v>
      </c>
      <c r="G19" s="14"/>
      <c r="H19" s="166"/>
      <c r="I19" s="95"/>
    </row>
    <row r="20" spans="1:9" ht="12" x14ac:dyDescent="0.2">
      <c r="A20" s="3">
        <v>38231</v>
      </c>
      <c r="B20" s="172">
        <v>2.4024776703365669E-2</v>
      </c>
      <c r="C20" s="173">
        <v>5.1622827585338982E-2</v>
      </c>
      <c r="D20" s="173">
        <v>2.8825454335225764E-2</v>
      </c>
      <c r="E20" s="61">
        <f t="shared" si="0"/>
        <v>3.4112201902878579E-2</v>
      </c>
      <c r="F20" s="61">
        <f t="shared" si="1"/>
        <v>4.4688263940940484E-2</v>
      </c>
      <c r="G20" s="14"/>
      <c r="H20" s="166"/>
      <c r="I20" s="95"/>
    </row>
    <row r="21" spans="1:9" ht="12" x14ac:dyDescent="0.2">
      <c r="A21" s="3">
        <v>38322</v>
      </c>
      <c r="B21" s="172">
        <v>3.1529861566266471E-2</v>
      </c>
      <c r="C21" s="173">
        <v>4.9141510276708988E-2</v>
      </c>
      <c r="D21" s="173">
        <v>3.4645611861955805E-2</v>
      </c>
      <c r="E21" s="61">
        <f t="shared" si="0"/>
        <v>3.4112201902878579E-2</v>
      </c>
      <c r="F21" s="61">
        <f t="shared" si="1"/>
        <v>4.4688263940940484E-2</v>
      </c>
      <c r="G21" s="14"/>
      <c r="H21" s="166"/>
      <c r="I21" s="95"/>
    </row>
    <row r="22" spans="1:9" ht="12" x14ac:dyDescent="0.2">
      <c r="A22" s="3">
        <v>38412</v>
      </c>
      <c r="B22" s="172">
        <v>2.9804612582625234E-2</v>
      </c>
      <c r="C22" s="173">
        <v>4.8305386131469952E-2</v>
      </c>
      <c r="D22" s="173">
        <v>3.3071029492452109E-2</v>
      </c>
      <c r="E22" s="61">
        <f t="shared" si="0"/>
        <v>3.4112201902878579E-2</v>
      </c>
      <c r="F22" s="61">
        <f t="shared" si="1"/>
        <v>4.4688263940940484E-2</v>
      </c>
      <c r="G22" s="14"/>
      <c r="H22" s="166"/>
      <c r="I22" s="95"/>
    </row>
    <row r="23" spans="1:9" ht="12" x14ac:dyDescent="0.2">
      <c r="A23" s="3">
        <v>38504</v>
      </c>
      <c r="B23" s="172">
        <v>3.4836252894292707E-2</v>
      </c>
      <c r="C23" s="173">
        <v>2.9911899141136233E-2</v>
      </c>
      <c r="D23" s="173">
        <v>3.396161379946383E-2</v>
      </c>
      <c r="E23" s="61">
        <f t="shared" si="0"/>
        <v>3.4112201902878579E-2</v>
      </c>
      <c r="F23" s="61">
        <f t="shared" si="1"/>
        <v>4.4688263940940484E-2</v>
      </c>
      <c r="G23" s="14"/>
      <c r="H23" s="166"/>
      <c r="I23" s="95"/>
    </row>
    <row r="24" spans="1:9" ht="12.75" x14ac:dyDescent="0.2">
      <c r="A24" s="3">
        <v>38596</v>
      </c>
      <c r="B24" s="172">
        <v>3.9990165684015366E-2</v>
      </c>
      <c r="C24" s="173">
        <v>3.364511814829152E-2</v>
      </c>
      <c r="D24" s="61">
        <v>3.8861988488038124E-2</v>
      </c>
      <c r="E24" s="61">
        <f t="shared" si="0"/>
        <v>3.4112201902878579E-2</v>
      </c>
      <c r="F24" s="61">
        <f t="shared" si="1"/>
        <v>4.4688263940940484E-2</v>
      </c>
      <c r="G24" s="104"/>
      <c r="H24" s="166"/>
      <c r="I24" s="95"/>
    </row>
    <row r="25" spans="1:9" ht="12.75" x14ac:dyDescent="0.2">
      <c r="A25" s="3">
        <v>38687</v>
      </c>
      <c r="B25" s="172">
        <v>4.5272347684011338E-2</v>
      </c>
      <c r="C25" s="173">
        <v>3.8643490735786434E-2</v>
      </c>
      <c r="D25" s="61">
        <v>4.4083178276313806E-2</v>
      </c>
      <c r="E25" s="61">
        <f t="shared" si="0"/>
        <v>3.4112201902878579E-2</v>
      </c>
      <c r="F25" s="61">
        <f t="shared" si="1"/>
        <v>4.4688263940940484E-2</v>
      </c>
      <c r="G25" s="104"/>
      <c r="H25" s="166"/>
      <c r="I25" s="95"/>
    </row>
    <row r="26" spans="1:9" ht="12.75" x14ac:dyDescent="0.2">
      <c r="A26" s="3">
        <v>38777</v>
      </c>
      <c r="B26" s="172">
        <v>3.9058275239960638E-2</v>
      </c>
      <c r="C26" s="173">
        <v>3.9251495669028857E-2</v>
      </c>
      <c r="D26" s="61">
        <v>3.9092892477203378E-2</v>
      </c>
      <c r="E26" s="61">
        <f t="shared" si="0"/>
        <v>3.4112201902878579E-2</v>
      </c>
      <c r="F26" s="61">
        <f t="shared" si="1"/>
        <v>4.4688263940940484E-2</v>
      </c>
      <c r="G26" s="104"/>
      <c r="H26" s="166"/>
      <c r="I26" s="95"/>
    </row>
    <row r="27" spans="1:9" ht="12.75" x14ac:dyDescent="0.2">
      <c r="A27" s="3">
        <v>38869</v>
      </c>
      <c r="B27" s="172">
        <v>5.4231466031968711E-2</v>
      </c>
      <c r="C27" s="173">
        <v>4.0366748894566928E-2</v>
      </c>
      <c r="D27" s="61">
        <v>5.1778529476523616E-2</v>
      </c>
      <c r="E27" s="61">
        <f t="shared" si="0"/>
        <v>3.4112201902878579E-2</v>
      </c>
      <c r="F27" s="61">
        <f t="shared" si="1"/>
        <v>4.4688263940940484E-2</v>
      </c>
      <c r="G27" s="104"/>
      <c r="H27" s="166"/>
      <c r="I27" s="95"/>
    </row>
    <row r="28" spans="1:9" ht="12.75" x14ac:dyDescent="0.2">
      <c r="A28" s="3">
        <v>38961</v>
      </c>
      <c r="B28" s="172">
        <v>5.5617584158937694E-2</v>
      </c>
      <c r="C28" s="173">
        <v>4.7287346391358343E-2</v>
      </c>
      <c r="D28" s="61">
        <v>5.4143869388245669E-2</v>
      </c>
      <c r="E28" s="61">
        <f t="shared" si="0"/>
        <v>3.4112201902878579E-2</v>
      </c>
      <c r="F28" s="61">
        <f t="shared" si="1"/>
        <v>4.4688263940940484E-2</v>
      </c>
      <c r="G28" s="104"/>
      <c r="H28" s="166"/>
      <c r="I28" s="95"/>
    </row>
    <row r="29" spans="1:9" ht="12.75" x14ac:dyDescent="0.2">
      <c r="A29" s="3">
        <v>39052</v>
      </c>
      <c r="B29" s="172">
        <v>7.3453186974942852E-2</v>
      </c>
      <c r="C29" s="173">
        <v>4.1673565601055396E-2</v>
      </c>
      <c r="D29" s="61">
        <v>6.7781853236039025E-2</v>
      </c>
      <c r="E29" s="61">
        <f t="shared" si="0"/>
        <v>3.4112201902878579E-2</v>
      </c>
      <c r="F29" s="61">
        <f t="shared" si="1"/>
        <v>4.4688263940940484E-2</v>
      </c>
      <c r="G29" s="104"/>
      <c r="H29" s="166"/>
      <c r="I29" s="95"/>
    </row>
    <row r="30" spans="1:9" ht="12.75" x14ac:dyDescent="0.2">
      <c r="A30" s="3">
        <v>39142</v>
      </c>
      <c r="B30" s="172">
        <v>9.886710479955596E-2</v>
      </c>
      <c r="C30" s="173">
        <v>4.5790693950926276E-2</v>
      </c>
      <c r="D30" s="61">
        <v>8.9356520630737846E-2</v>
      </c>
      <c r="E30" s="61">
        <f t="shared" si="0"/>
        <v>3.4112201902878579E-2</v>
      </c>
      <c r="F30" s="61">
        <f t="shared" si="1"/>
        <v>4.4688263940940484E-2</v>
      </c>
      <c r="G30" s="104"/>
      <c r="H30" s="166"/>
      <c r="I30" s="95"/>
    </row>
    <row r="31" spans="1:9" ht="12.75" x14ac:dyDescent="0.2">
      <c r="A31" s="3">
        <v>39234</v>
      </c>
      <c r="B31" s="172">
        <v>0.10796059158934246</v>
      </c>
      <c r="C31" s="173">
        <v>6.1633067694349508E-2</v>
      </c>
      <c r="D31" s="61">
        <v>9.9853285823505278E-2</v>
      </c>
      <c r="E31" s="61">
        <f t="shared" si="0"/>
        <v>3.4112201902878579E-2</v>
      </c>
      <c r="F31" s="61">
        <f t="shared" si="1"/>
        <v>4.4688263940940484E-2</v>
      </c>
      <c r="G31" s="104"/>
      <c r="H31" s="166"/>
      <c r="I31" s="95"/>
    </row>
    <row r="32" spans="1:9" ht="12.75" x14ac:dyDescent="0.2">
      <c r="A32" s="3">
        <v>39326</v>
      </c>
      <c r="B32" s="172">
        <v>0.1262494795039919</v>
      </c>
      <c r="C32" s="173">
        <v>6.080002619128555E-2</v>
      </c>
      <c r="D32" s="61">
        <v>0.11474603157149188</v>
      </c>
      <c r="E32" s="61">
        <f t="shared" si="0"/>
        <v>3.4112201902878579E-2</v>
      </c>
      <c r="F32" s="61">
        <f t="shared" si="1"/>
        <v>4.4688263940940484E-2</v>
      </c>
      <c r="G32" s="104"/>
      <c r="H32" s="166"/>
      <c r="I32" s="95"/>
    </row>
    <row r="33" spans="1:9" ht="12.75" x14ac:dyDescent="0.2">
      <c r="A33" s="3">
        <v>39417</v>
      </c>
      <c r="B33" s="172">
        <v>0.12405450115081851</v>
      </c>
      <c r="C33" s="173">
        <v>4.3874075349293884E-2</v>
      </c>
      <c r="D33" s="61">
        <v>0.110095512574228</v>
      </c>
      <c r="E33" s="61">
        <f t="shared" si="0"/>
        <v>3.4112201902878579E-2</v>
      </c>
      <c r="F33" s="61">
        <f t="shared" si="1"/>
        <v>4.4688263940940484E-2</v>
      </c>
      <c r="G33" s="104"/>
      <c r="H33" s="166"/>
      <c r="I33" s="95"/>
    </row>
    <row r="34" spans="1:9" ht="12.75" x14ac:dyDescent="0.2">
      <c r="A34" s="3">
        <v>39508</v>
      </c>
      <c r="B34" s="172">
        <v>0.12661124119477463</v>
      </c>
      <c r="C34" s="172">
        <v>4.6588078285266343E-2</v>
      </c>
      <c r="D34" s="61">
        <v>0.11284561111551206</v>
      </c>
      <c r="E34" s="61">
        <f t="shared" si="0"/>
        <v>3.4112201902878579E-2</v>
      </c>
      <c r="F34" s="61">
        <f t="shared" si="1"/>
        <v>4.4688263940940484E-2</v>
      </c>
      <c r="G34" s="104"/>
      <c r="H34" s="166"/>
      <c r="I34" s="95"/>
    </row>
    <row r="35" spans="1:9" ht="12.75" x14ac:dyDescent="0.2">
      <c r="A35" s="3">
        <v>39600</v>
      </c>
      <c r="B35" s="172">
        <v>0.13000620375091398</v>
      </c>
      <c r="C35" s="172">
        <v>5.2349780808929269E-2</v>
      </c>
      <c r="D35" s="61">
        <v>0.11688859942984364</v>
      </c>
      <c r="E35" s="61">
        <f t="shared" si="0"/>
        <v>3.4112201902878579E-2</v>
      </c>
      <c r="F35" s="61">
        <f t="shared" si="1"/>
        <v>4.4688263940940484E-2</v>
      </c>
      <c r="G35" s="104"/>
      <c r="H35" s="166"/>
      <c r="I35" s="95"/>
    </row>
    <row r="36" spans="1:9" ht="12.75" x14ac:dyDescent="0.2">
      <c r="A36" s="3">
        <v>39692</v>
      </c>
      <c r="B36" s="172">
        <v>0.12539256842337276</v>
      </c>
      <c r="C36" s="172">
        <v>5.6375619570549818E-2</v>
      </c>
      <c r="D36" s="61">
        <v>0.11384912575270056</v>
      </c>
      <c r="E36" s="61">
        <f t="shared" si="0"/>
        <v>3.4112201902878579E-2</v>
      </c>
      <c r="F36" s="61">
        <f t="shared" si="1"/>
        <v>4.4688263940940484E-2</v>
      </c>
      <c r="G36" s="104"/>
      <c r="H36" s="166"/>
      <c r="I36" s="95"/>
    </row>
    <row r="37" spans="1:9" ht="12.75" x14ac:dyDescent="0.2">
      <c r="A37" s="3">
        <v>39783</v>
      </c>
      <c r="B37" s="172">
        <v>0.10888170959552945</v>
      </c>
      <c r="C37" s="172">
        <v>7.3913117941470041E-2</v>
      </c>
      <c r="D37" s="61">
        <v>0.1031570258416814</v>
      </c>
      <c r="E37" s="61">
        <f t="shared" si="0"/>
        <v>3.4112201902878579E-2</v>
      </c>
      <c r="F37" s="61">
        <f t="shared" si="1"/>
        <v>4.4688263940940484E-2</v>
      </c>
      <c r="G37" s="104"/>
      <c r="H37" s="166"/>
      <c r="I37" s="95"/>
    </row>
    <row r="38" spans="1:9" ht="12.75" x14ac:dyDescent="0.2">
      <c r="A38" s="3">
        <v>39873</v>
      </c>
      <c r="B38" s="61">
        <v>8.9836682071028129E-2</v>
      </c>
      <c r="C38" s="61">
        <v>7.3580368946106534E-2</v>
      </c>
      <c r="D38" s="61">
        <v>7.591717039940904E-2</v>
      </c>
      <c r="E38" s="61">
        <f t="shared" si="0"/>
        <v>3.4112201902878579E-2</v>
      </c>
      <c r="F38" s="61">
        <f t="shared" si="1"/>
        <v>4.4688263940940484E-2</v>
      </c>
      <c r="G38" s="104"/>
      <c r="H38" s="166"/>
      <c r="I38" s="95"/>
    </row>
    <row r="39" spans="1:9" ht="12.75" x14ac:dyDescent="0.2">
      <c r="A39" s="3">
        <v>39965</v>
      </c>
      <c r="B39" s="61">
        <v>5.6573641291394416E-2</v>
      </c>
      <c r="C39" s="61">
        <v>5.7179220124213836E-2</v>
      </c>
      <c r="D39" s="61">
        <v>4.5699108483320705E-2</v>
      </c>
      <c r="E39" s="61">
        <f t="shared" si="0"/>
        <v>3.4112201902878579E-2</v>
      </c>
      <c r="F39" s="61">
        <f t="shared" si="1"/>
        <v>4.4688263940940484E-2</v>
      </c>
      <c r="G39" s="104"/>
      <c r="H39" s="166"/>
      <c r="I39" s="95"/>
    </row>
    <row r="40" spans="1:9" ht="12.75" x14ac:dyDescent="0.2">
      <c r="A40" s="3">
        <v>40057</v>
      </c>
      <c r="B40" s="61">
        <v>3.5837098143820745E-2</v>
      </c>
      <c r="C40" s="61">
        <v>4.6059047984755574E-2</v>
      </c>
      <c r="D40" s="61">
        <v>2.6684988238983465E-2</v>
      </c>
      <c r="E40" s="61">
        <f t="shared" si="0"/>
        <v>3.4112201902878579E-2</v>
      </c>
      <c r="F40" s="61">
        <f t="shared" si="1"/>
        <v>4.4688263940940484E-2</v>
      </c>
      <c r="G40" s="104"/>
      <c r="H40" s="166"/>
      <c r="I40" s="95"/>
    </row>
    <row r="41" spans="1:9" ht="12.75" x14ac:dyDescent="0.2">
      <c r="A41" s="3">
        <v>40148</v>
      </c>
      <c r="B41" s="61">
        <v>4.4512615752242413E-2</v>
      </c>
      <c r="C41" s="61">
        <v>5.604384880302038E-2</v>
      </c>
      <c r="D41" s="61">
        <v>3.5481699954253543E-2</v>
      </c>
      <c r="E41" s="61">
        <f t="shared" si="0"/>
        <v>3.4112201902878579E-2</v>
      </c>
      <c r="F41" s="61">
        <f t="shared" si="1"/>
        <v>4.4688263940940484E-2</v>
      </c>
      <c r="G41" s="104"/>
      <c r="H41" s="166"/>
      <c r="I41" s="95"/>
    </row>
    <row r="42" spans="1:9" ht="12.75" x14ac:dyDescent="0.2">
      <c r="A42" s="3">
        <v>40238</v>
      </c>
      <c r="B42" s="61">
        <v>4.3865069182502214E-2</v>
      </c>
      <c r="C42" s="61">
        <v>6.4929798916110837E-2</v>
      </c>
      <c r="D42" s="61">
        <v>4.7221927081614989E-2</v>
      </c>
      <c r="E42" s="61">
        <f t="shared" si="0"/>
        <v>3.4112201902878579E-2</v>
      </c>
      <c r="F42" s="61">
        <f t="shared" si="1"/>
        <v>4.4688263940940484E-2</v>
      </c>
      <c r="G42" s="104"/>
      <c r="H42" s="166"/>
      <c r="I42" s="95"/>
    </row>
    <row r="43" spans="1:9" ht="12.75" x14ac:dyDescent="0.2">
      <c r="A43" s="3">
        <v>40330</v>
      </c>
      <c r="B43" s="61">
        <v>5.1586283246486397E-2</v>
      </c>
      <c r="C43" s="61">
        <v>8.1467400923623368E-2</v>
      </c>
      <c r="D43" s="61">
        <v>5.6332703787978611E-2</v>
      </c>
      <c r="E43" s="61">
        <f t="shared" si="0"/>
        <v>3.4112201902878579E-2</v>
      </c>
      <c r="F43" s="61">
        <f t="shared" si="1"/>
        <v>4.4688263940940484E-2</v>
      </c>
      <c r="G43" s="104"/>
      <c r="H43" s="166"/>
      <c r="I43" s="95"/>
    </row>
    <row r="44" spans="1:9" ht="12.75" x14ac:dyDescent="0.2">
      <c r="A44" s="3">
        <v>40422</v>
      </c>
      <c r="B44" s="61">
        <v>5.631535938587251E-2</v>
      </c>
      <c r="C44" s="61">
        <v>7.0691123577423687E-2</v>
      </c>
      <c r="D44" s="61">
        <v>5.8608980190389737E-2</v>
      </c>
      <c r="E44" s="61">
        <f t="shared" si="0"/>
        <v>3.4112201902878579E-2</v>
      </c>
      <c r="F44" s="61">
        <f t="shared" si="1"/>
        <v>4.4688263940940484E-2</v>
      </c>
      <c r="G44" s="104"/>
      <c r="H44" s="166"/>
      <c r="I44" s="95"/>
    </row>
    <row r="45" spans="1:9" ht="12.75" x14ac:dyDescent="0.2">
      <c r="A45" s="3">
        <v>40513</v>
      </c>
      <c r="B45" s="61">
        <v>5.0490841374471129E-2</v>
      </c>
      <c r="C45" s="61">
        <v>6.744777302662186E-2</v>
      </c>
      <c r="D45" s="61">
        <v>5.3211612803375496E-2</v>
      </c>
      <c r="E45" s="61">
        <f t="shared" si="0"/>
        <v>3.4112201902878579E-2</v>
      </c>
      <c r="F45" s="61">
        <f t="shared" si="1"/>
        <v>4.4688263940940484E-2</v>
      </c>
      <c r="G45" s="104"/>
      <c r="H45" s="166"/>
      <c r="I45" s="95"/>
    </row>
    <row r="46" spans="1:9" ht="12" x14ac:dyDescent="0.2">
      <c r="A46" s="3">
        <v>40603</v>
      </c>
      <c r="B46" s="61">
        <v>3.9413101674235396E-2</v>
      </c>
      <c r="C46" s="61">
        <v>6.638279895471455E-2</v>
      </c>
      <c r="D46" s="61">
        <v>4.3783644602374938E-2</v>
      </c>
      <c r="E46" s="61">
        <f t="shared" si="0"/>
        <v>3.4112201902878579E-2</v>
      </c>
      <c r="F46" s="61">
        <f t="shared" si="1"/>
        <v>4.4688263940940484E-2</v>
      </c>
      <c r="G46" s="95"/>
      <c r="H46" s="166"/>
      <c r="I46" s="95"/>
    </row>
    <row r="47" spans="1:9" ht="12" x14ac:dyDescent="0.2">
      <c r="A47" s="3">
        <v>40695</v>
      </c>
      <c r="B47" s="61">
        <v>4.4114612319538393E-2</v>
      </c>
      <c r="C47" s="61">
        <v>4.6889910245269339E-2</v>
      </c>
      <c r="D47" s="61">
        <v>4.4364579517532921E-2</v>
      </c>
      <c r="E47" s="61">
        <f t="shared" si="0"/>
        <v>3.4112201902878579E-2</v>
      </c>
      <c r="F47" s="61">
        <f t="shared" si="1"/>
        <v>4.4688263940940484E-2</v>
      </c>
      <c r="H47" s="166"/>
      <c r="I47" s="95"/>
    </row>
    <row r="48" spans="1:9" ht="12" x14ac:dyDescent="0.2">
      <c r="A48" s="3">
        <v>40787</v>
      </c>
      <c r="B48" s="61">
        <v>4.1548719615180252E-2</v>
      </c>
      <c r="C48" s="61">
        <v>5.9933139339645169E-2</v>
      </c>
      <c r="D48" s="61">
        <v>4.4207097372252147E-2</v>
      </c>
      <c r="E48" s="61">
        <f t="shared" si="0"/>
        <v>3.4112201902878579E-2</v>
      </c>
      <c r="F48" s="61">
        <f t="shared" si="1"/>
        <v>4.4688263940940484E-2</v>
      </c>
      <c r="H48" s="166"/>
      <c r="I48" s="95"/>
    </row>
    <row r="49" spans="1:9" ht="12" x14ac:dyDescent="0.2">
      <c r="A49" s="3">
        <v>40878</v>
      </c>
      <c r="B49" s="61">
        <v>2.9313352821923155E-2</v>
      </c>
      <c r="C49" s="61">
        <v>5.0330347907008077E-2</v>
      </c>
      <c r="D49" s="61">
        <v>2.9356958282641843E-2</v>
      </c>
      <c r="E49" s="61">
        <f t="shared" si="0"/>
        <v>3.4112201902878579E-2</v>
      </c>
      <c r="F49" s="61">
        <f t="shared" si="1"/>
        <v>4.4688263940940484E-2</v>
      </c>
      <c r="H49" s="166"/>
      <c r="I49" s="95"/>
    </row>
    <row r="50" spans="1:9" ht="12" x14ac:dyDescent="0.2">
      <c r="A50" s="3">
        <v>40969</v>
      </c>
      <c r="B50" s="61">
        <v>3.0069544045423502E-2</v>
      </c>
      <c r="C50" s="61">
        <v>4.6268728796090564E-2</v>
      </c>
      <c r="D50" s="61">
        <v>3.0350277706469253E-2</v>
      </c>
      <c r="E50" s="61">
        <f t="shared" si="0"/>
        <v>3.4112201902878579E-2</v>
      </c>
      <c r="F50" s="61">
        <f t="shared" si="1"/>
        <v>4.4688263940940484E-2</v>
      </c>
      <c r="H50" s="166"/>
      <c r="I50" s="95"/>
    </row>
    <row r="51" spans="1:9" ht="12" x14ac:dyDescent="0.2">
      <c r="A51" s="3">
        <v>41061</v>
      </c>
      <c r="B51" s="61">
        <v>1.5949524769531154E-2</v>
      </c>
      <c r="C51" s="61">
        <v>2.8893088331897632E-2</v>
      </c>
      <c r="D51" s="61">
        <v>1.7748800759533889E-2</v>
      </c>
      <c r="E51" s="61">
        <f t="shared" si="0"/>
        <v>3.4112201902878579E-2</v>
      </c>
      <c r="F51" s="61">
        <f t="shared" si="1"/>
        <v>4.4688263940940484E-2</v>
      </c>
      <c r="H51" s="166"/>
      <c r="I51" s="95"/>
    </row>
    <row r="52" spans="1:9" ht="12" x14ac:dyDescent="0.2">
      <c r="A52" s="3">
        <v>41153</v>
      </c>
      <c r="B52" s="61">
        <v>1.9072776083735032E-3</v>
      </c>
      <c r="C52" s="61">
        <v>1.8800161777906332E-2</v>
      </c>
      <c r="D52" s="61">
        <v>4.4145122909091672E-3</v>
      </c>
      <c r="E52" s="61">
        <f t="shared" si="0"/>
        <v>3.4112201902878579E-2</v>
      </c>
      <c r="F52" s="61">
        <f t="shared" si="1"/>
        <v>4.4688263940940484E-2</v>
      </c>
      <c r="H52" s="166"/>
      <c r="I52" s="95"/>
    </row>
    <row r="53" spans="1:9" ht="12" x14ac:dyDescent="0.2">
      <c r="A53" s="3">
        <v>41244</v>
      </c>
      <c r="B53" s="61">
        <v>4.8856814076889687E-3</v>
      </c>
      <c r="C53" s="61">
        <v>1.5221918124087797E-2</v>
      </c>
      <c r="D53" s="61">
        <v>9.169994770299672E-3</v>
      </c>
      <c r="E53" s="61">
        <f t="shared" si="0"/>
        <v>3.4112201902878579E-2</v>
      </c>
      <c r="F53" s="61">
        <f t="shared" si="1"/>
        <v>4.4688263940940484E-2</v>
      </c>
      <c r="H53" s="166"/>
      <c r="I53" s="95"/>
    </row>
    <row r="54" spans="1:9" ht="12" x14ac:dyDescent="0.2">
      <c r="A54" s="3">
        <v>41334</v>
      </c>
      <c r="B54" s="61">
        <v>1.2798042301535473E-2</v>
      </c>
      <c r="C54" s="61">
        <v>8.4154324113878687E-3</v>
      </c>
      <c r="D54" s="61">
        <v>1.3626757391315136E-2</v>
      </c>
      <c r="E54" s="61">
        <f t="shared" si="0"/>
        <v>3.4112201902878579E-2</v>
      </c>
      <c r="F54" s="61">
        <f t="shared" si="1"/>
        <v>4.4688263940940484E-2</v>
      </c>
      <c r="H54" s="166"/>
      <c r="I54" s="95"/>
    </row>
    <row r="55" spans="1:9" ht="12" x14ac:dyDescent="0.2">
      <c r="A55" s="3">
        <v>41426</v>
      </c>
      <c r="B55" s="61">
        <v>1.6052509843240026E-2</v>
      </c>
      <c r="C55" s="61">
        <v>1.2114263284390692E-2</v>
      </c>
      <c r="D55" s="61">
        <v>1.5714104973137522E-2</v>
      </c>
      <c r="E55" s="61">
        <f t="shared" si="0"/>
        <v>3.4112201902878579E-2</v>
      </c>
      <c r="F55" s="61">
        <f t="shared" si="1"/>
        <v>4.4688263940940484E-2</v>
      </c>
      <c r="H55" s="166"/>
      <c r="I55" s="95"/>
    </row>
    <row r="56" spans="1:9" ht="12" x14ac:dyDescent="0.2">
      <c r="A56" s="3">
        <v>41518</v>
      </c>
      <c r="B56" s="61">
        <v>2.1030837845765316E-2</v>
      </c>
      <c r="C56" s="61">
        <v>1.7959396833292285E-2</v>
      </c>
      <c r="D56" s="61">
        <v>2.0616651475725778E-2</v>
      </c>
      <c r="E56" s="61">
        <f t="shared" si="0"/>
        <v>3.4112201902878579E-2</v>
      </c>
      <c r="F56" s="61">
        <f t="shared" si="1"/>
        <v>4.4688263940940484E-2</v>
      </c>
      <c r="H56" s="166"/>
      <c r="I56" s="95"/>
    </row>
    <row r="57" spans="1:9" ht="12" x14ac:dyDescent="0.2">
      <c r="A57" s="3">
        <v>41609</v>
      </c>
      <c r="B57" s="61">
        <v>2.4040974618218414E-2</v>
      </c>
      <c r="C57" s="61">
        <v>1.9636778937900168E-2</v>
      </c>
      <c r="D57" s="61">
        <v>2.3609689801504352E-2</v>
      </c>
      <c r="E57" s="61">
        <f t="shared" si="0"/>
        <v>3.4112201902878579E-2</v>
      </c>
      <c r="F57" s="61">
        <f>F58</f>
        <v>4.4688263940940484E-2</v>
      </c>
      <c r="H57" s="166"/>
      <c r="I57" s="95"/>
    </row>
    <row r="58" spans="1:9" ht="12" x14ac:dyDescent="0.2">
      <c r="A58" s="3">
        <v>41699</v>
      </c>
      <c r="B58" s="61">
        <v>1.7591603258249489E-2</v>
      </c>
      <c r="C58" s="61">
        <v>1.6952369838091563E-2</v>
      </c>
      <c r="D58" s="61">
        <v>1.8007188826397291E-2</v>
      </c>
      <c r="E58" s="61">
        <f t="shared" si="0"/>
        <v>3.4112201902878579E-2</v>
      </c>
      <c r="F58" s="61">
        <f t="shared" ref="F58:F96" si="2">F59</f>
        <v>4.4688263940940484E-2</v>
      </c>
      <c r="H58" s="166"/>
      <c r="I58" s="95"/>
    </row>
    <row r="59" spans="1:9" ht="12" x14ac:dyDescent="0.2">
      <c r="A59" s="3">
        <v>41791</v>
      </c>
      <c r="B59" s="61">
        <v>1.6437637949576533E-2</v>
      </c>
      <c r="C59" s="61">
        <v>3.6931732208554502E-2</v>
      </c>
      <c r="D59" s="61">
        <v>1.9849699250550579E-2</v>
      </c>
      <c r="E59" s="61">
        <f t="shared" si="0"/>
        <v>3.4112201902878579E-2</v>
      </c>
      <c r="F59" s="61">
        <f t="shared" si="2"/>
        <v>4.4688263940940484E-2</v>
      </c>
      <c r="H59" s="166"/>
      <c r="I59" s="95"/>
    </row>
    <row r="60" spans="1:9" ht="12" x14ac:dyDescent="0.2">
      <c r="A60" s="3">
        <v>41883</v>
      </c>
      <c r="B60" s="61">
        <v>2.4027510200816504E-2</v>
      </c>
      <c r="C60" s="61">
        <v>2.428982448625927E-2</v>
      </c>
      <c r="D60" s="61">
        <v>2.4582043501052864E-2</v>
      </c>
      <c r="E60" s="61">
        <f t="shared" si="0"/>
        <v>3.4112201902878579E-2</v>
      </c>
      <c r="F60" s="61">
        <f t="shared" si="2"/>
        <v>4.4688263940940484E-2</v>
      </c>
      <c r="H60" s="166"/>
      <c r="I60" s="95"/>
    </row>
    <row r="61" spans="1:9" ht="12" x14ac:dyDescent="0.2">
      <c r="A61" s="3">
        <v>41974</v>
      </c>
      <c r="B61" s="61">
        <v>1.8967654544773893E-2</v>
      </c>
      <c r="C61" s="61">
        <v>1.2414317216290938E-2</v>
      </c>
      <c r="D61" s="61">
        <v>1.8458973102744691E-2</v>
      </c>
      <c r="E61" s="61">
        <f t="shared" si="0"/>
        <v>3.4112201902878579E-2</v>
      </c>
      <c r="F61" s="61">
        <f t="shared" si="2"/>
        <v>4.4688263940940484E-2</v>
      </c>
      <c r="H61" s="166"/>
      <c r="I61" s="95"/>
    </row>
    <row r="62" spans="1:9" ht="12" x14ac:dyDescent="0.2">
      <c r="A62" s="3">
        <v>42064</v>
      </c>
      <c r="B62" s="61">
        <v>2.1316143685569555E-2</v>
      </c>
      <c r="C62" s="61">
        <v>2.2420242892676079E-2</v>
      </c>
      <c r="D62" s="61">
        <v>2.206802592592827E-2</v>
      </c>
      <c r="E62" s="61">
        <f t="shared" si="0"/>
        <v>3.4112201902878579E-2</v>
      </c>
      <c r="F62" s="61">
        <f t="shared" si="2"/>
        <v>4.4688263940940484E-2</v>
      </c>
      <c r="H62" s="166"/>
      <c r="I62" s="95"/>
    </row>
    <row r="63" spans="1:9" ht="12" x14ac:dyDescent="0.2">
      <c r="A63" s="3">
        <v>42156</v>
      </c>
      <c r="B63" s="61">
        <v>2.2868989562266018E-2</v>
      </c>
      <c r="C63" s="61">
        <v>8.5763746693461318E-3</v>
      </c>
      <c r="D63" s="61">
        <v>2.1017466924087902E-2</v>
      </c>
      <c r="E63" s="61">
        <f t="shared" si="0"/>
        <v>3.4112201902878579E-2</v>
      </c>
      <c r="F63" s="61">
        <f t="shared" si="2"/>
        <v>4.4688263940940484E-2</v>
      </c>
      <c r="H63" s="166"/>
      <c r="I63" s="95"/>
    </row>
    <row r="64" spans="1:9" ht="12" x14ac:dyDescent="0.2">
      <c r="A64" s="3">
        <v>42248</v>
      </c>
      <c r="B64" s="61">
        <v>2.7758039306768678E-2</v>
      </c>
      <c r="C64" s="61">
        <v>2.8073302164667524E-2</v>
      </c>
      <c r="D64" s="61">
        <v>2.8441802262367588E-2</v>
      </c>
      <c r="E64" s="61">
        <f t="shared" si="0"/>
        <v>3.4112201902878579E-2</v>
      </c>
      <c r="F64" s="61">
        <f t="shared" si="2"/>
        <v>4.4688263940940484E-2</v>
      </c>
      <c r="H64" s="166"/>
      <c r="I64" s="95"/>
    </row>
    <row r="65" spans="1:9" ht="12" x14ac:dyDescent="0.2">
      <c r="A65" s="3">
        <v>42339</v>
      </c>
      <c r="B65" s="61">
        <v>3.0081764557774004E-2</v>
      </c>
      <c r="C65" s="61">
        <v>2.8721501363603297E-2</v>
      </c>
      <c r="D65" s="61">
        <v>3.0493890097189835E-2</v>
      </c>
      <c r="E65" s="61">
        <f t="shared" si="0"/>
        <v>3.4112201902878579E-2</v>
      </c>
      <c r="F65" s="61">
        <f t="shared" si="2"/>
        <v>4.4688263940940484E-2</v>
      </c>
      <c r="H65" s="166"/>
      <c r="I65" s="95"/>
    </row>
    <row r="66" spans="1:9" ht="12" x14ac:dyDescent="0.2">
      <c r="A66" s="3">
        <v>42430</v>
      </c>
      <c r="B66" s="61">
        <v>3.2562592054377726E-2</v>
      </c>
      <c r="C66" s="61">
        <v>2.3153558391871387E-2</v>
      </c>
      <c r="D66" s="61">
        <v>3.1674013089870501E-2</v>
      </c>
      <c r="E66" s="61">
        <f t="shared" si="0"/>
        <v>3.4112201902878579E-2</v>
      </c>
      <c r="F66" s="61">
        <f t="shared" si="2"/>
        <v>4.4688263940940484E-2</v>
      </c>
      <c r="H66" s="166"/>
      <c r="I66" s="95"/>
    </row>
    <row r="67" spans="1:9" ht="12" x14ac:dyDescent="0.2">
      <c r="A67" s="3">
        <v>42522</v>
      </c>
      <c r="B67" s="61">
        <v>3.5955962155404864E-2</v>
      </c>
      <c r="C67" s="61">
        <v>2.4342745861733128E-2</v>
      </c>
      <c r="D67" s="61">
        <v>3.4934181986345125E-2</v>
      </c>
      <c r="E67" s="61">
        <f t="shared" si="0"/>
        <v>3.4112201902878579E-2</v>
      </c>
      <c r="F67" s="61">
        <f t="shared" si="2"/>
        <v>4.4688263940940484E-2</v>
      </c>
      <c r="H67" s="166"/>
      <c r="I67" s="95"/>
    </row>
    <row r="68" spans="1:9" ht="12" x14ac:dyDescent="0.2">
      <c r="A68" s="3">
        <v>42614</v>
      </c>
      <c r="B68" s="61">
        <v>3.5884950385544512E-2</v>
      </c>
      <c r="C68" s="61">
        <v>1.7365447352761132E-2</v>
      </c>
      <c r="D68" s="61">
        <v>3.3682717277173646E-2</v>
      </c>
      <c r="E68" s="61">
        <f t="shared" si="0"/>
        <v>3.4112201902878579E-2</v>
      </c>
      <c r="F68" s="61">
        <f t="shared" si="2"/>
        <v>4.4688263940940484E-2</v>
      </c>
      <c r="H68" s="166"/>
      <c r="I68" s="95"/>
    </row>
    <row r="69" spans="1:9" ht="12" x14ac:dyDescent="0.2">
      <c r="A69" s="3">
        <v>42705</v>
      </c>
      <c r="B69" s="61">
        <v>3.8348305442216013E-2</v>
      </c>
      <c r="C69" s="61">
        <v>2.8174678040737033E-2</v>
      </c>
      <c r="D69" s="61">
        <v>3.7495385269938897E-2</v>
      </c>
      <c r="E69" s="61">
        <f t="shared" si="0"/>
        <v>3.4112201902878579E-2</v>
      </c>
      <c r="F69" s="61">
        <f t="shared" si="2"/>
        <v>4.4688263940940484E-2</v>
      </c>
      <c r="H69" s="166"/>
      <c r="I69" s="95"/>
    </row>
    <row r="70" spans="1:9" ht="12" x14ac:dyDescent="0.2">
      <c r="A70" s="3">
        <v>42795</v>
      </c>
      <c r="B70" s="61">
        <v>3.8072142018090283E-2</v>
      </c>
      <c r="C70" s="61">
        <v>2.0690354530474409E-2</v>
      </c>
      <c r="D70" s="61">
        <v>3.6037011512653594E-2</v>
      </c>
      <c r="E70" s="61">
        <f t="shared" si="0"/>
        <v>3.4112201902878579E-2</v>
      </c>
      <c r="F70" s="61">
        <f t="shared" si="2"/>
        <v>4.4688263940940484E-2</v>
      </c>
      <c r="H70" s="166"/>
      <c r="I70" s="95"/>
    </row>
    <row r="71" spans="1:9" ht="12" x14ac:dyDescent="0.2">
      <c r="A71" s="3">
        <v>42887</v>
      </c>
      <c r="B71" s="61">
        <v>4.2417738851050935E-2</v>
      </c>
      <c r="C71" s="61">
        <v>3.0464708987204547E-2</v>
      </c>
      <c r="D71" s="61">
        <v>4.1262727806866017E-2</v>
      </c>
      <c r="E71" s="61">
        <f t="shared" si="0"/>
        <v>3.4112201902878579E-2</v>
      </c>
      <c r="F71" s="61">
        <f t="shared" si="2"/>
        <v>4.4688263940940484E-2</v>
      </c>
      <c r="H71" s="166"/>
      <c r="I71" s="95"/>
    </row>
    <row r="72" spans="1:9" ht="12" x14ac:dyDescent="0.2">
      <c r="A72" s="3">
        <v>42979</v>
      </c>
      <c r="B72" s="61">
        <v>3.481997185290564E-2</v>
      </c>
      <c r="C72" s="61">
        <v>3.0213520095140334E-2</v>
      </c>
      <c r="D72" s="61">
        <v>3.4400740237092498E-2</v>
      </c>
      <c r="E72" s="61">
        <f t="shared" si="0"/>
        <v>3.4112201902878579E-2</v>
      </c>
      <c r="F72" s="61">
        <f t="shared" si="2"/>
        <v>4.4688263940940484E-2</v>
      </c>
      <c r="H72" s="166"/>
      <c r="I72" s="95"/>
    </row>
    <row r="73" spans="1:9" ht="12" x14ac:dyDescent="0.2">
      <c r="A73" s="3">
        <v>43070</v>
      </c>
      <c r="B73" s="172">
        <v>4.4589890434098889E-2</v>
      </c>
      <c r="C73" s="172">
        <v>2.6483647050447257E-2</v>
      </c>
      <c r="D73" s="172">
        <v>4.2024765314510271E-2</v>
      </c>
      <c r="E73" s="61">
        <f>E74</f>
        <v>3.4112201902878579E-2</v>
      </c>
      <c r="F73" s="61">
        <f t="shared" si="2"/>
        <v>4.4688263940940484E-2</v>
      </c>
      <c r="H73" s="166"/>
      <c r="I73" s="95"/>
    </row>
    <row r="74" spans="1:9" ht="12" x14ac:dyDescent="0.2">
      <c r="A74" s="3">
        <v>43160</v>
      </c>
      <c r="B74" s="172">
        <v>4.1806809926355548E-2</v>
      </c>
      <c r="C74" s="172">
        <v>3.1997959122185948E-2</v>
      </c>
      <c r="D74" s="172">
        <v>4.0618775956931197E-2</v>
      </c>
      <c r="E74" s="61">
        <f t="shared" si="0"/>
        <v>3.4112201902878579E-2</v>
      </c>
      <c r="F74" s="61">
        <f t="shared" si="2"/>
        <v>4.4688263940940484E-2</v>
      </c>
      <c r="H74" s="166"/>
      <c r="I74" s="95"/>
    </row>
    <row r="75" spans="1:9" ht="12" x14ac:dyDescent="0.2">
      <c r="A75" s="3">
        <v>43252</v>
      </c>
      <c r="B75" s="172">
        <v>2.9444895592276366E-2</v>
      </c>
      <c r="C75" s="172">
        <v>3.2311218640477257E-2</v>
      </c>
      <c r="D75" s="172">
        <v>2.9879697892492674E-2</v>
      </c>
      <c r="E75" s="61">
        <f t="shared" ref="E75:E96" si="3">E76</f>
        <v>3.4112201902878579E-2</v>
      </c>
      <c r="F75" s="61">
        <f t="shared" si="2"/>
        <v>4.4688263940940484E-2</v>
      </c>
      <c r="H75" s="166"/>
      <c r="I75" s="95"/>
    </row>
    <row r="76" spans="1:9" ht="12" x14ac:dyDescent="0.2">
      <c r="A76" s="3">
        <v>43344</v>
      </c>
      <c r="B76" s="172">
        <v>3.1853432749368471E-2</v>
      </c>
      <c r="C76" s="172">
        <v>3.6662296625100232E-2</v>
      </c>
      <c r="D76" s="172">
        <v>3.2621987299650268E-2</v>
      </c>
      <c r="E76" s="61">
        <f t="shared" si="3"/>
        <v>3.4112201902878579E-2</v>
      </c>
      <c r="F76" s="61">
        <f t="shared" si="2"/>
        <v>4.4688263940940484E-2</v>
      </c>
      <c r="H76" s="166"/>
      <c r="I76" s="95"/>
    </row>
    <row r="77" spans="1:9" ht="12" x14ac:dyDescent="0.2">
      <c r="A77" s="3">
        <v>43435</v>
      </c>
      <c r="B77" s="172">
        <v>2.0489448336052707E-2</v>
      </c>
      <c r="C77" s="172">
        <v>5.3038830210039967E-2</v>
      </c>
      <c r="D77" s="172">
        <v>2.5081259560111757E-2</v>
      </c>
      <c r="E77" s="61">
        <f t="shared" si="3"/>
        <v>3.4112201902878579E-2</v>
      </c>
      <c r="F77" s="61">
        <f t="shared" si="2"/>
        <v>4.4688263940940484E-2</v>
      </c>
      <c r="H77" s="166"/>
      <c r="I77" s="95"/>
    </row>
    <row r="78" spans="1:9" ht="12" x14ac:dyDescent="0.2">
      <c r="A78" s="3">
        <v>43525</v>
      </c>
      <c r="B78" s="172">
        <v>1.8263693871793274E-2</v>
      </c>
      <c r="C78" s="172">
        <v>5.5732289503349852E-2</v>
      </c>
      <c r="D78" s="172">
        <v>2.3016577460958976E-2</v>
      </c>
      <c r="E78" s="61">
        <f t="shared" si="3"/>
        <v>3.4112201902878579E-2</v>
      </c>
      <c r="F78" s="61">
        <f t="shared" si="2"/>
        <v>4.4688263940940484E-2</v>
      </c>
      <c r="H78" s="166"/>
      <c r="I78" s="95"/>
    </row>
    <row r="79" spans="1:9" ht="12" x14ac:dyDescent="0.2">
      <c r="A79" s="3">
        <v>43617</v>
      </c>
      <c r="B79" s="172">
        <v>1.7772094699553431E-2</v>
      </c>
      <c r="C79" s="172">
        <v>5.3997557180684108E-2</v>
      </c>
      <c r="D79" s="172">
        <v>2.2318419249601318E-2</v>
      </c>
      <c r="E79" s="61">
        <f t="shared" si="3"/>
        <v>3.4112201902878579E-2</v>
      </c>
      <c r="F79" s="61">
        <f t="shared" si="2"/>
        <v>4.4688263940940484E-2</v>
      </c>
      <c r="H79" s="166"/>
      <c r="I79" s="95"/>
    </row>
    <row r="80" spans="1:9" ht="12" x14ac:dyDescent="0.2">
      <c r="A80" s="3">
        <v>43709</v>
      </c>
      <c r="B80" s="172">
        <v>9.2443367767838236E-3</v>
      </c>
      <c r="C80" s="172">
        <v>5.1616984455324477E-2</v>
      </c>
      <c r="D80" s="172">
        <v>1.4469932775067251E-2</v>
      </c>
      <c r="E80" s="61">
        <f t="shared" si="3"/>
        <v>3.4112201902878579E-2</v>
      </c>
      <c r="F80" s="61">
        <f t="shared" si="2"/>
        <v>4.4688263940940484E-2</v>
      </c>
      <c r="H80" s="166"/>
      <c r="I80" s="95"/>
    </row>
    <row r="81" spans="1:9" ht="12" x14ac:dyDescent="0.2">
      <c r="A81" s="3">
        <v>43800</v>
      </c>
      <c r="B81" s="172">
        <v>1.2517388115297123E-2</v>
      </c>
      <c r="C81" s="172">
        <v>3.9018902791390975E-2</v>
      </c>
      <c r="D81" s="172">
        <v>1.5470086124778515E-2</v>
      </c>
      <c r="E81" s="61">
        <f t="shared" si="3"/>
        <v>3.4112201902878579E-2</v>
      </c>
      <c r="F81" s="61">
        <f t="shared" si="2"/>
        <v>4.4688263940940484E-2</v>
      </c>
      <c r="H81" s="166"/>
      <c r="I81" s="95"/>
    </row>
    <row r="82" spans="1:9" ht="12" x14ac:dyDescent="0.2">
      <c r="A82" s="3">
        <v>43891</v>
      </c>
      <c r="B82" s="172">
        <v>1.5048065640179464E-2</v>
      </c>
      <c r="C82" s="172">
        <v>3.5578704485668355E-2</v>
      </c>
      <c r="D82" s="172">
        <v>1.7163617747193438E-2</v>
      </c>
      <c r="E82" s="61">
        <f t="shared" si="3"/>
        <v>3.4112201902878579E-2</v>
      </c>
      <c r="F82" s="61">
        <f t="shared" si="2"/>
        <v>4.4688263940940484E-2</v>
      </c>
      <c r="H82" s="166"/>
      <c r="I82" s="95"/>
    </row>
    <row r="83" spans="1:9" ht="12" x14ac:dyDescent="0.2">
      <c r="A83" s="3">
        <v>43983</v>
      </c>
      <c r="B83" s="172">
        <v>-4.0203974702797129E-2</v>
      </c>
      <c r="C83" s="172">
        <v>2.7654700195081983E-2</v>
      </c>
      <c r="D83" s="172">
        <v>-3.1626898722080243E-2</v>
      </c>
      <c r="E83" s="61">
        <f t="shared" si="3"/>
        <v>3.4112201902878579E-2</v>
      </c>
      <c r="F83" s="61">
        <f t="shared" si="2"/>
        <v>4.4688263940940484E-2</v>
      </c>
      <c r="H83" s="166"/>
      <c r="I83" s="95"/>
    </row>
    <row r="84" spans="1:9" ht="12" x14ac:dyDescent="0.2">
      <c r="A84" s="3">
        <v>44075</v>
      </c>
      <c r="B84" s="172">
        <v>-4.7431850820832344E-2</v>
      </c>
      <c r="C84" s="172">
        <v>3.6310016126454236E-2</v>
      </c>
      <c r="D84" s="172">
        <v>-1.712500779740278E-2</v>
      </c>
      <c r="E84" s="61">
        <f t="shared" si="3"/>
        <v>3.4112201902878579E-2</v>
      </c>
      <c r="F84" s="61">
        <f t="shared" si="2"/>
        <v>4.4688263940940484E-2</v>
      </c>
      <c r="H84" s="166"/>
      <c r="I84" s="95"/>
    </row>
    <row r="85" spans="1:9" ht="12" x14ac:dyDescent="0.2">
      <c r="A85" s="3">
        <v>44166</v>
      </c>
      <c r="B85" s="172">
        <v>-6.2423137199264511E-2</v>
      </c>
      <c r="C85" s="172">
        <v>5.8700599429176936E-2</v>
      </c>
      <c r="D85" s="172">
        <v>-4.609825776998755E-2</v>
      </c>
      <c r="E85" s="61">
        <f t="shared" si="3"/>
        <v>3.4112201902878579E-2</v>
      </c>
      <c r="F85" s="61">
        <f t="shared" si="2"/>
        <v>4.4688263940940484E-2</v>
      </c>
      <c r="H85" s="166"/>
      <c r="I85" s="95"/>
    </row>
    <row r="86" spans="1:9" ht="12" x14ac:dyDescent="0.2">
      <c r="A86" s="3">
        <v>44256</v>
      </c>
      <c r="B86" s="172">
        <v>-7.7179839801413852E-2</v>
      </c>
      <c r="C86" s="172">
        <v>6.0741871952867177E-2</v>
      </c>
      <c r="D86" s="172">
        <v>-5.875449690419754E-2</v>
      </c>
      <c r="E86" s="61">
        <f t="shared" si="3"/>
        <v>3.4112201902878579E-2</v>
      </c>
      <c r="F86" s="61">
        <f t="shared" si="2"/>
        <v>4.4688263940940484E-2</v>
      </c>
      <c r="H86" s="166"/>
      <c r="I86" s="95"/>
    </row>
    <row r="87" spans="1:9" ht="12" x14ac:dyDescent="0.2">
      <c r="A87" s="3">
        <v>44348</v>
      </c>
      <c r="B87" s="172">
        <v>-3.0419038788375485E-2</v>
      </c>
      <c r="C87" s="172">
        <v>9.2808776144236216E-2</v>
      </c>
      <c r="D87" s="172">
        <v>-1.3413075293981169E-2</v>
      </c>
      <c r="E87" s="61">
        <f t="shared" si="3"/>
        <v>3.4112201902878579E-2</v>
      </c>
      <c r="F87" s="61">
        <f t="shared" si="2"/>
        <v>4.4688263940940484E-2</v>
      </c>
      <c r="H87" s="166"/>
      <c r="I87" s="95"/>
    </row>
    <row r="88" spans="1:9" ht="12" x14ac:dyDescent="0.2">
      <c r="A88" s="3">
        <v>44440</v>
      </c>
      <c r="B88" s="172">
        <v>-1.1973076260425874E-2</v>
      </c>
      <c r="C88" s="172">
        <v>0.10093358349744519</v>
      </c>
      <c r="D88" s="172">
        <v>-1.6215834664377038E-2</v>
      </c>
      <c r="E88" s="61">
        <f t="shared" si="3"/>
        <v>3.4112201902878579E-2</v>
      </c>
      <c r="F88" s="61">
        <f t="shared" si="2"/>
        <v>4.4688263940940484E-2</v>
      </c>
      <c r="H88" s="166"/>
      <c r="I88" s="95"/>
    </row>
    <row r="89" spans="1:9" ht="12" x14ac:dyDescent="0.2">
      <c r="A89" s="3">
        <v>44531</v>
      </c>
      <c r="B89" s="172">
        <v>7.8388889137541717E-3</v>
      </c>
      <c r="C89" s="172">
        <v>8.7011164044006106E-2</v>
      </c>
      <c r="D89" s="172">
        <v>1.8251982986596582E-2</v>
      </c>
      <c r="E89" s="61">
        <f t="shared" si="3"/>
        <v>3.4112201902878579E-2</v>
      </c>
      <c r="F89" s="61">
        <f t="shared" si="2"/>
        <v>4.4688263940940484E-2</v>
      </c>
      <c r="H89" s="166"/>
      <c r="I89" s="95"/>
    </row>
    <row r="90" spans="1:9" ht="12" x14ac:dyDescent="0.2">
      <c r="A90" s="3">
        <v>44621</v>
      </c>
      <c r="B90" s="172">
        <v>4.0233022982454125E-2</v>
      </c>
      <c r="C90" s="172">
        <v>0.10072821591263148</v>
      </c>
      <c r="D90" s="172">
        <v>4.7908034303562719E-2</v>
      </c>
      <c r="E90" s="61">
        <f t="shared" si="3"/>
        <v>3.4112201902878579E-2</v>
      </c>
      <c r="F90" s="61">
        <f t="shared" si="2"/>
        <v>4.4688263940940484E-2</v>
      </c>
      <c r="H90" s="166"/>
      <c r="I90" s="95"/>
    </row>
    <row r="91" spans="1:9" ht="12" x14ac:dyDescent="0.2">
      <c r="A91" s="3">
        <v>44713</v>
      </c>
      <c r="B91" s="173">
        <v>7.7272288346527773E-2</v>
      </c>
      <c r="C91" s="172">
        <v>8.8728285094207049E-2</v>
      </c>
      <c r="D91" s="172">
        <v>7.7447640240726701E-2</v>
      </c>
      <c r="E91" s="61">
        <f t="shared" si="3"/>
        <v>3.4112201902878579E-2</v>
      </c>
      <c r="F91" s="61">
        <f t="shared" si="2"/>
        <v>4.4688263940940484E-2</v>
      </c>
      <c r="H91" s="166"/>
      <c r="I91" s="95"/>
    </row>
    <row r="92" spans="1:9" ht="12" x14ac:dyDescent="0.2">
      <c r="A92" s="3">
        <v>44805</v>
      </c>
      <c r="B92" s="173">
        <v>9.9596795948784012E-2</v>
      </c>
      <c r="C92" s="172">
        <v>7.4226335312186142E-2</v>
      </c>
      <c r="D92" s="172">
        <v>9.4454015831119564E-2</v>
      </c>
      <c r="E92" s="61">
        <f t="shared" si="3"/>
        <v>3.4112201902878579E-2</v>
      </c>
      <c r="F92" s="61">
        <f t="shared" si="2"/>
        <v>4.4688263940940484E-2</v>
      </c>
      <c r="H92" s="166"/>
      <c r="I92" s="95"/>
    </row>
    <row r="93" spans="1:9" ht="12" x14ac:dyDescent="0.2">
      <c r="A93" s="3">
        <v>44896</v>
      </c>
      <c r="B93" s="172">
        <v>0.1177884902450026</v>
      </c>
      <c r="C93" s="172">
        <v>7.1651597223005181E-2</v>
      </c>
      <c r="D93" s="172">
        <v>0.10971087344731623</v>
      </c>
      <c r="E93" s="61">
        <f t="shared" si="3"/>
        <v>3.4112201902878579E-2</v>
      </c>
      <c r="F93" s="61">
        <f t="shared" si="2"/>
        <v>4.4688263940940484E-2</v>
      </c>
      <c r="H93" s="166"/>
      <c r="I93" s="95"/>
    </row>
    <row r="94" spans="1:9" ht="12" x14ac:dyDescent="0.2">
      <c r="A94" s="3">
        <v>44986</v>
      </c>
      <c r="B94" s="172">
        <v>0.14621631928269352</v>
      </c>
      <c r="C94" s="172">
        <v>6.3033413246503134E-2</v>
      </c>
      <c r="D94" s="172">
        <v>0.13294211258541067</v>
      </c>
      <c r="E94" s="61">
        <f t="shared" si="3"/>
        <v>3.4112201902878579E-2</v>
      </c>
      <c r="F94" s="61">
        <f t="shared" si="2"/>
        <v>4.4688263940940484E-2</v>
      </c>
      <c r="H94" s="166"/>
      <c r="I94" s="95"/>
    </row>
    <row r="95" spans="1:9" ht="12" x14ac:dyDescent="0.2">
      <c r="A95" s="3">
        <v>45078</v>
      </c>
      <c r="B95" s="172">
        <v>0.15662130054463863</v>
      </c>
      <c r="C95" s="172">
        <v>5.4357459298109534E-2</v>
      </c>
      <c r="D95" s="172">
        <v>0.14118772120351442</v>
      </c>
      <c r="E95" s="61">
        <f t="shared" si="3"/>
        <v>3.4112201902878579E-2</v>
      </c>
      <c r="F95" s="61">
        <f t="shared" si="2"/>
        <v>4.4688263940940484E-2</v>
      </c>
      <c r="H95" s="166"/>
      <c r="I95" s="95"/>
    </row>
    <row r="96" spans="1:9" ht="12" x14ac:dyDescent="0.2">
      <c r="A96" s="3">
        <v>45170</v>
      </c>
      <c r="B96" s="172">
        <v>0.15810602644934368</v>
      </c>
      <c r="C96" s="172">
        <v>5.3026469062478432E-2</v>
      </c>
      <c r="D96" s="172">
        <v>0.14264362888437709</v>
      </c>
      <c r="E96" s="61">
        <f t="shared" si="3"/>
        <v>3.4112201902878579E-2</v>
      </c>
      <c r="F96" s="61">
        <f t="shared" si="2"/>
        <v>4.4688263940940484E-2</v>
      </c>
      <c r="H96" s="166"/>
      <c r="I96" s="95"/>
    </row>
    <row r="97" spans="1:9" ht="12" x14ac:dyDescent="0.2">
      <c r="A97" s="3">
        <v>45261</v>
      </c>
      <c r="B97" s="172">
        <v>0.15230479900791005</v>
      </c>
      <c r="C97" s="172">
        <v>4.8395002935150977E-2</v>
      </c>
      <c r="D97" s="172">
        <v>0.13739310997424758</v>
      </c>
      <c r="E97" s="61">
        <v>3.4112201902878579E-2</v>
      </c>
      <c r="F97" s="61">
        <v>4.4688263940940484E-2</v>
      </c>
      <c r="G97" s="95"/>
      <c r="H97" s="95"/>
      <c r="I97" s="95"/>
    </row>
  </sheetData>
  <phoneticPr fontId="0" type="noConversion"/>
  <hyperlinks>
    <hyperlink ref="H1" location="Contents!A1" display="Contents page" xr:uid="{00000000-0004-0000-1B00-000000000000}"/>
    <hyperlink ref="A1" location="'Figure 1'!A1" display="Figure 1: Rent Indices" xr:uid="{00000000-0004-0000-1B00-000001000000}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M105"/>
  <sheetViews>
    <sheetView zoomScale="110" zoomScaleNormal="11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2.75" x14ac:dyDescent="0.2"/>
  <cols>
    <col min="1" max="1" width="16.42578125" style="96" customWidth="1"/>
    <col min="2" max="2" width="11.42578125" style="96" customWidth="1"/>
    <col min="3" max="3" width="9.140625" style="96"/>
    <col min="4" max="5" width="15.85546875" style="96" customWidth="1"/>
    <col min="6" max="6" width="8.7109375" style="96" customWidth="1"/>
    <col min="7" max="7" width="12.28515625" style="96" customWidth="1"/>
    <col min="8" max="8" width="9.140625" style="96"/>
    <col min="9" max="9" width="10" style="96" customWidth="1"/>
    <col min="10" max="10" width="11.42578125" style="96" customWidth="1"/>
    <col min="11" max="11" width="9.140625" style="96"/>
    <col min="12" max="12" width="12" style="6" customWidth="1"/>
    <col min="13" max="13" width="13.28515625" style="96" customWidth="1"/>
    <col min="14" max="16384" width="9.140625" style="96"/>
  </cols>
  <sheetData>
    <row r="1" spans="1:13" s="184" customFormat="1" ht="30" customHeight="1" x14ac:dyDescent="0.15">
      <c r="A1" s="186" t="s">
        <v>430</v>
      </c>
      <c r="L1" s="124"/>
      <c r="M1" s="90" t="s">
        <v>359</v>
      </c>
    </row>
    <row r="2" spans="1:13" ht="26.25" customHeight="1" x14ac:dyDescent="0.2">
      <c r="B2" s="32" t="s">
        <v>14</v>
      </c>
      <c r="C2" s="32"/>
      <c r="D2" s="32"/>
      <c r="E2" s="32"/>
      <c r="F2" s="32"/>
      <c r="G2" s="32" t="s">
        <v>146</v>
      </c>
      <c r="H2" s="32"/>
      <c r="I2" s="32"/>
      <c r="J2" s="32" t="s">
        <v>142</v>
      </c>
      <c r="K2" s="32"/>
    </row>
    <row r="3" spans="1:13" ht="41.25" customHeight="1" x14ac:dyDescent="0.2">
      <c r="B3" s="32" t="s">
        <v>343</v>
      </c>
      <c r="C3" s="32" t="s">
        <v>400</v>
      </c>
      <c r="D3" s="32" t="s">
        <v>411</v>
      </c>
      <c r="E3" s="32" t="s">
        <v>412</v>
      </c>
      <c r="F3" s="32"/>
      <c r="G3" s="32" t="s">
        <v>343</v>
      </c>
      <c r="H3" s="32" t="s">
        <v>400</v>
      </c>
      <c r="I3" s="32"/>
      <c r="J3" s="32" t="s">
        <v>343</v>
      </c>
      <c r="K3" s="32" t="s">
        <v>400</v>
      </c>
    </row>
    <row r="4" spans="1:13" x14ac:dyDescent="0.2">
      <c r="A4" s="5">
        <v>36220</v>
      </c>
      <c r="B4" s="168">
        <v>248772</v>
      </c>
      <c r="G4" s="51">
        <v>197124</v>
      </c>
      <c r="H4" s="98"/>
      <c r="I4" s="98"/>
      <c r="J4" s="168">
        <v>51578</v>
      </c>
      <c r="K4" s="98"/>
      <c r="L4" s="8"/>
    </row>
    <row r="5" spans="1:13" x14ac:dyDescent="0.2">
      <c r="A5" s="5">
        <v>36312</v>
      </c>
      <c r="B5" s="168">
        <v>252870</v>
      </c>
      <c r="C5" s="99"/>
      <c r="G5" s="51">
        <v>200246</v>
      </c>
      <c r="H5" s="98"/>
      <c r="I5" s="98"/>
      <c r="J5" s="168">
        <v>52542</v>
      </c>
      <c r="K5" s="98"/>
      <c r="L5" s="8"/>
    </row>
    <row r="6" spans="1:13" x14ac:dyDescent="0.2">
      <c r="A6" s="5">
        <v>36404</v>
      </c>
      <c r="B6" s="168">
        <v>254713</v>
      </c>
      <c r="C6" s="99"/>
      <c r="G6" s="51">
        <v>201888</v>
      </c>
      <c r="H6" s="98"/>
      <c r="I6" s="98"/>
      <c r="J6" s="168">
        <v>52737</v>
      </c>
      <c r="K6" s="98"/>
      <c r="L6" s="8"/>
    </row>
    <row r="7" spans="1:13" x14ac:dyDescent="0.2">
      <c r="A7" s="5">
        <v>36495</v>
      </c>
      <c r="B7" s="168">
        <v>256502</v>
      </c>
      <c r="C7" s="99"/>
      <c r="G7" s="51">
        <v>203510</v>
      </c>
      <c r="H7" s="98"/>
      <c r="I7" s="98"/>
      <c r="J7" s="168">
        <v>52891</v>
      </c>
      <c r="K7" s="98"/>
      <c r="L7" s="8"/>
    </row>
    <row r="8" spans="1:13" x14ac:dyDescent="0.2">
      <c r="A8" s="5">
        <v>36586</v>
      </c>
      <c r="B8" s="168">
        <v>263561</v>
      </c>
      <c r="C8" s="99"/>
      <c r="G8" s="51">
        <v>208960</v>
      </c>
      <c r="H8" s="98"/>
      <c r="I8" s="98"/>
      <c r="J8" s="168">
        <v>54463</v>
      </c>
      <c r="K8" s="98"/>
      <c r="L8" s="8"/>
    </row>
    <row r="9" spans="1:13" x14ac:dyDescent="0.2">
      <c r="A9" s="5">
        <v>36678</v>
      </c>
      <c r="B9" s="168">
        <v>265745</v>
      </c>
      <c r="C9" s="99">
        <f t="shared" ref="C9:C59" si="0">(B9-B5)/B5</f>
        <v>5.0915490172816075E-2</v>
      </c>
      <c r="D9" s="99">
        <f t="shared" ref="D9:E71" si="1">D10</f>
        <v>1.9946941589334119E-2</v>
      </c>
      <c r="E9" s="99">
        <f t="shared" si="1"/>
        <v>3.2249467002306451E-2</v>
      </c>
      <c r="F9" s="100"/>
      <c r="G9" s="51">
        <v>210832</v>
      </c>
      <c r="H9" s="98"/>
      <c r="I9" s="98"/>
      <c r="J9" s="168">
        <v>54773</v>
      </c>
      <c r="K9" s="98"/>
      <c r="L9" s="8"/>
    </row>
    <row r="10" spans="1:13" x14ac:dyDescent="0.2">
      <c r="A10" s="5">
        <v>36770</v>
      </c>
      <c r="B10" s="168">
        <v>269887</v>
      </c>
      <c r="C10" s="99">
        <f t="shared" si="0"/>
        <v>5.9572931102849086E-2</v>
      </c>
      <c r="D10" s="99">
        <f t="shared" si="1"/>
        <v>1.9946941589334119E-2</v>
      </c>
      <c r="E10" s="99">
        <f t="shared" si="1"/>
        <v>3.2249467002306451E-2</v>
      </c>
      <c r="F10" s="100"/>
      <c r="G10" s="51">
        <v>214622</v>
      </c>
      <c r="H10" s="99">
        <f>(G10-G6)/G6</f>
        <v>6.3074576002536062E-2</v>
      </c>
      <c r="I10" s="99"/>
      <c r="J10" s="168">
        <v>55131</v>
      </c>
      <c r="K10" s="99">
        <f t="shared" ref="K10:K54" si="2">(J10-J6)/J6</f>
        <v>4.5395073667444108E-2</v>
      </c>
      <c r="L10" s="5">
        <f>A10</f>
        <v>36770</v>
      </c>
    </row>
    <row r="11" spans="1:13" x14ac:dyDescent="0.2">
      <c r="A11" s="5">
        <v>36861</v>
      </c>
      <c r="B11" s="168">
        <v>271587</v>
      </c>
      <c r="C11" s="99">
        <f t="shared" si="0"/>
        <v>5.8810457618264186E-2</v>
      </c>
      <c r="D11" s="99">
        <f t="shared" si="1"/>
        <v>1.9946941589334119E-2</v>
      </c>
      <c r="E11" s="99">
        <f t="shared" si="1"/>
        <v>3.2249467002306451E-2</v>
      </c>
      <c r="F11" s="100"/>
      <c r="G11" s="51">
        <v>216760</v>
      </c>
      <c r="H11" s="99">
        <f t="shared" ref="H11:H54" si="3">(G11-G7)/G7</f>
        <v>6.5107365731413694E-2</v>
      </c>
      <c r="I11" s="99"/>
      <c r="J11" s="168">
        <v>54708</v>
      </c>
      <c r="K11" s="99">
        <f t="shared" si="2"/>
        <v>3.4353670756839538E-2</v>
      </c>
      <c r="L11" s="5">
        <f t="shared" ref="L11:L74" si="4">A11</f>
        <v>36861</v>
      </c>
    </row>
    <row r="12" spans="1:13" x14ac:dyDescent="0.2">
      <c r="A12" s="5">
        <v>36951</v>
      </c>
      <c r="B12" s="168">
        <v>277331</v>
      </c>
      <c r="C12" s="99">
        <f t="shared" si="0"/>
        <v>5.2245969623730369E-2</v>
      </c>
      <c r="D12" s="99">
        <f t="shared" si="1"/>
        <v>1.9946941589334119E-2</v>
      </c>
      <c r="E12" s="99">
        <f t="shared" si="1"/>
        <v>3.2249467002306451E-2</v>
      </c>
      <c r="F12" s="100"/>
      <c r="G12" s="51">
        <v>221840</v>
      </c>
      <c r="H12" s="99">
        <f t="shared" si="3"/>
        <v>6.1638591117917307E-2</v>
      </c>
      <c r="I12" s="99"/>
      <c r="J12" s="168">
        <v>55385</v>
      </c>
      <c r="K12" s="99">
        <f t="shared" si="2"/>
        <v>1.6928924223784954E-2</v>
      </c>
      <c r="L12" s="5">
        <f t="shared" si="4"/>
        <v>36951</v>
      </c>
    </row>
    <row r="13" spans="1:13" x14ac:dyDescent="0.2">
      <c r="A13" s="5">
        <v>37043</v>
      </c>
      <c r="B13" s="168">
        <v>277251</v>
      </c>
      <c r="C13" s="99">
        <f t="shared" si="0"/>
        <v>4.3297145760033115E-2</v>
      </c>
      <c r="D13" s="99">
        <f t="shared" si="1"/>
        <v>1.9946941589334119E-2</v>
      </c>
      <c r="E13" s="99">
        <f t="shared" si="1"/>
        <v>3.2249467002306451E-2</v>
      </c>
      <c r="F13" s="100"/>
      <c r="G13" s="51">
        <v>221854</v>
      </c>
      <c r="H13" s="99">
        <f t="shared" si="3"/>
        <v>5.2278591485163541E-2</v>
      </c>
      <c r="I13" s="99"/>
      <c r="J13" s="168">
        <v>55314</v>
      </c>
      <c r="K13" s="99">
        <f t="shared" si="2"/>
        <v>9.8771292425099966E-3</v>
      </c>
      <c r="L13" s="5">
        <f t="shared" si="4"/>
        <v>37043</v>
      </c>
    </row>
    <row r="14" spans="1:13" x14ac:dyDescent="0.2">
      <c r="A14" s="5">
        <v>37135</v>
      </c>
      <c r="B14" s="168">
        <v>279002</v>
      </c>
      <c r="C14" s="99">
        <f t="shared" si="0"/>
        <v>3.3773394050102448E-2</v>
      </c>
      <c r="D14" s="99">
        <f t="shared" si="1"/>
        <v>1.9946941589334119E-2</v>
      </c>
      <c r="E14" s="99">
        <f t="shared" si="1"/>
        <v>3.2249467002306451E-2</v>
      </c>
      <c r="F14" s="100"/>
      <c r="G14" s="51">
        <v>223411</v>
      </c>
      <c r="H14" s="99">
        <f t="shared" si="3"/>
        <v>4.0951067458135697E-2</v>
      </c>
      <c r="I14" s="99"/>
      <c r="J14" s="168">
        <v>55528</v>
      </c>
      <c r="K14" s="99">
        <f t="shared" si="2"/>
        <v>7.2010302733489327E-3</v>
      </c>
      <c r="L14" s="5">
        <f t="shared" si="4"/>
        <v>37135</v>
      </c>
    </row>
    <row r="15" spans="1:13" x14ac:dyDescent="0.2">
      <c r="A15" s="5">
        <v>37226</v>
      </c>
      <c r="B15" s="168">
        <v>280134</v>
      </c>
      <c r="C15" s="99">
        <f t="shared" si="0"/>
        <v>3.147057848866109E-2</v>
      </c>
      <c r="D15" s="99">
        <f t="shared" si="1"/>
        <v>1.9946941589334119E-2</v>
      </c>
      <c r="E15" s="99">
        <f t="shared" si="1"/>
        <v>3.2249467002306451E-2</v>
      </c>
      <c r="F15" s="100"/>
      <c r="G15" s="51">
        <v>224464</v>
      </c>
      <c r="H15" s="99">
        <f t="shared" si="3"/>
        <v>3.5541612843698098E-2</v>
      </c>
      <c r="I15" s="99"/>
      <c r="J15" s="168">
        <v>55630</v>
      </c>
      <c r="K15" s="99">
        <f t="shared" si="2"/>
        <v>1.685311106236748E-2</v>
      </c>
      <c r="L15" s="5">
        <f t="shared" si="4"/>
        <v>37226</v>
      </c>
    </row>
    <row r="16" spans="1:13" x14ac:dyDescent="0.2">
      <c r="A16" s="5">
        <v>37316</v>
      </c>
      <c r="B16" s="168">
        <v>285839</v>
      </c>
      <c r="C16" s="99">
        <f t="shared" si="0"/>
        <v>3.0678142724758502E-2</v>
      </c>
      <c r="D16" s="99">
        <f t="shared" si="1"/>
        <v>1.9946941589334119E-2</v>
      </c>
      <c r="E16" s="99">
        <f t="shared" si="1"/>
        <v>3.2249467002306451E-2</v>
      </c>
      <c r="F16" s="100"/>
      <c r="G16" s="51">
        <v>229405</v>
      </c>
      <c r="H16" s="99">
        <f t="shared" si="3"/>
        <v>3.410115398485395E-2</v>
      </c>
      <c r="I16" s="99"/>
      <c r="J16" s="168">
        <v>56399</v>
      </c>
      <c r="K16" s="99">
        <f t="shared" si="2"/>
        <v>1.8308206193012547E-2</v>
      </c>
      <c r="L16" s="5">
        <f t="shared" si="4"/>
        <v>37316</v>
      </c>
    </row>
    <row r="17" spans="1:12" x14ac:dyDescent="0.2">
      <c r="A17" s="5">
        <v>37408</v>
      </c>
      <c r="B17" s="168">
        <v>286621</v>
      </c>
      <c r="C17" s="99">
        <f t="shared" si="0"/>
        <v>3.3796090906795646E-2</v>
      </c>
      <c r="D17" s="99">
        <f t="shared" si="1"/>
        <v>1.9946941589334119E-2</v>
      </c>
      <c r="E17" s="99">
        <f t="shared" si="1"/>
        <v>3.2249467002306451E-2</v>
      </c>
      <c r="F17" s="100"/>
      <c r="G17" s="51">
        <v>229791</v>
      </c>
      <c r="H17" s="99">
        <f t="shared" si="3"/>
        <v>3.5775780468235867E-2</v>
      </c>
      <c r="I17" s="99"/>
      <c r="J17" s="168">
        <v>56798</v>
      </c>
      <c r="K17" s="99">
        <f t="shared" si="2"/>
        <v>2.6828650974436853E-2</v>
      </c>
      <c r="L17" s="5">
        <f t="shared" si="4"/>
        <v>37408</v>
      </c>
    </row>
    <row r="18" spans="1:12" x14ac:dyDescent="0.2">
      <c r="A18" s="5">
        <v>37500</v>
      </c>
      <c r="B18" s="168">
        <v>289984</v>
      </c>
      <c r="C18" s="99">
        <f t="shared" si="0"/>
        <v>3.9361725005555515E-2</v>
      </c>
      <c r="D18" s="99">
        <f t="shared" si="1"/>
        <v>1.9946941589334119E-2</v>
      </c>
      <c r="E18" s="99">
        <f t="shared" si="1"/>
        <v>3.2249467002306451E-2</v>
      </c>
      <c r="F18" s="100"/>
      <c r="G18" s="51">
        <v>232461</v>
      </c>
      <c r="H18" s="99">
        <f t="shared" si="3"/>
        <v>4.0508300844631646E-2</v>
      </c>
      <c r="I18" s="99"/>
      <c r="J18" s="168">
        <v>57487</v>
      </c>
      <c r="K18" s="99">
        <f t="shared" si="2"/>
        <v>3.5279498631321134E-2</v>
      </c>
      <c r="L18" s="5">
        <f t="shared" si="4"/>
        <v>37500</v>
      </c>
    </row>
    <row r="19" spans="1:12" x14ac:dyDescent="0.2">
      <c r="A19" s="5">
        <v>37591</v>
      </c>
      <c r="B19" s="168">
        <v>292251</v>
      </c>
      <c r="C19" s="99">
        <f t="shared" si="0"/>
        <v>4.3254299727987319E-2</v>
      </c>
      <c r="D19" s="99">
        <f t="shared" si="1"/>
        <v>1.9946941589334119E-2</v>
      </c>
      <c r="E19" s="99">
        <f t="shared" si="1"/>
        <v>3.2249467002306451E-2</v>
      </c>
      <c r="F19" s="100"/>
      <c r="G19" s="51">
        <v>234210</v>
      </c>
      <c r="H19" s="99">
        <f t="shared" si="3"/>
        <v>4.3418989236581364E-2</v>
      </c>
      <c r="I19" s="99"/>
      <c r="J19" s="168">
        <v>58004</v>
      </c>
      <c r="K19" s="99">
        <f t="shared" si="2"/>
        <v>4.2674815746899158E-2</v>
      </c>
      <c r="L19" s="5">
        <f t="shared" si="4"/>
        <v>37591</v>
      </c>
    </row>
    <row r="20" spans="1:12" x14ac:dyDescent="0.2">
      <c r="A20" s="5">
        <v>37681</v>
      </c>
      <c r="B20" s="168">
        <v>300597</v>
      </c>
      <c r="C20" s="99">
        <f t="shared" si="0"/>
        <v>5.163046330276834E-2</v>
      </c>
      <c r="D20" s="99">
        <f t="shared" si="1"/>
        <v>1.9946941589334119E-2</v>
      </c>
      <c r="E20" s="99">
        <f t="shared" si="1"/>
        <v>3.2249467002306451E-2</v>
      </c>
      <c r="F20" s="100"/>
      <c r="G20" s="51">
        <v>240877</v>
      </c>
      <c r="H20" s="99">
        <f t="shared" si="3"/>
        <v>5.000762843006909E-2</v>
      </c>
      <c r="I20" s="99"/>
      <c r="J20" s="168">
        <v>59677</v>
      </c>
      <c r="K20" s="99">
        <f t="shared" si="2"/>
        <v>5.8121597900671999E-2</v>
      </c>
      <c r="L20" s="5">
        <f t="shared" si="4"/>
        <v>37681</v>
      </c>
    </row>
    <row r="21" spans="1:12" x14ac:dyDescent="0.2">
      <c r="A21" s="5">
        <v>37773</v>
      </c>
      <c r="B21" s="168">
        <v>303024</v>
      </c>
      <c r="C21" s="99">
        <f t="shared" si="0"/>
        <v>5.7228884136193786E-2</v>
      </c>
      <c r="D21" s="99">
        <f t="shared" si="1"/>
        <v>1.9946941589334119E-2</v>
      </c>
      <c r="E21" s="99">
        <f t="shared" si="1"/>
        <v>3.2249467002306451E-2</v>
      </c>
      <c r="F21" s="100"/>
      <c r="G21" s="51">
        <v>242579</v>
      </c>
      <c r="H21" s="99">
        <f t="shared" si="3"/>
        <v>5.565056943048248E-2</v>
      </c>
      <c r="I21" s="99"/>
      <c r="J21" s="168">
        <v>60404</v>
      </c>
      <c r="K21" s="99">
        <f t="shared" si="2"/>
        <v>6.348815099123209E-2</v>
      </c>
      <c r="L21" s="5">
        <f t="shared" si="4"/>
        <v>37773</v>
      </c>
    </row>
    <row r="22" spans="1:12" x14ac:dyDescent="0.2">
      <c r="A22" s="5">
        <v>37865</v>
      </c>
      <c r="B22" s="168">
        <v>307505</v>
      </c>
      <c r="C22" s="99">
        <f t="shared" si="0"/>
        <v>6.0420574928271902E-2</v>
      </c>
      <c r="D22" s="99">
        <f t="shared" si="1"/>
        <v>1.9946941589334119E-2</v>
      </c>
      <c r="E22" s="99">
        <f t="shared" si="1"/>
        <v>3.2249467002306451E-2</v>
      </c>
      <c r="F22" s="100"/>
      <c r="G22" s="51">
        <v>245880</v>
      </c>
      <c r="H22" s="99">
        <f t="shared" si="3"/>
        <v>5.7725812071702347E-2</v>
      </c>
      <c r="I22" s="99"/>
      <c r="J22" s="168">
        <v>61576</v>
      </c>
      <c r="K22" s="99">
        <f t="shared" si="2"/>
        <v>7.1129124845617273E-2</v>
      </c>
      <c r="L22" s="5">
        <f t="shared" si="4"/>
        <v>37865</v>
      </c>
    </row>
    <row r="23" spans="1:12" x14ac:dyDescent="0.2">
      <c r="A23" s="5">
        <v>37956</v>
      </c>
      <c r="B23" s="168">
        <v>310980</v>
      </c>
      <c r="C23" s="99">
        <f t="shared" si="0"/>
        <v>6.4085323916770173E-2</v>
      </c>
      <c r="D23" s="99">
        <f t="shared" si="1"/>
        <v>1.9946941589334119E-2</v>
      </c>
      <c r="E23" s="99">
        <f t="shared" si="1"/>
        <v>3.2249467002306451E-2</v>
      </c>
      <c r="F23" s="100"/>
      <c r="G23" s="51">
        <v>248407</v>
      </c>
      <c r="H23" s="99">
        <f t="shared" si="3"/>
        <v>6.0616540711327438E-2</v>
      </c>
      <c r="I23" s="99"/>
      <c r="J23" s="168">
        <v>62522</v>
      </c>
      <c r="K23" s="99">
        <f t="shared" si="2"/>
        <v>7.7891179918626305E-2</v>
      </c>
      <c r="L23" s="5">
        <f t="shared" si="4"/>
        <v>37956</v>
      </c>
    </row>
    <row r="24" spans="1:12" x14ac:dyDescent="0.2">
      <c r="A24" s="5">
        <v>38047</v>
      </c>
      <c r="B24" s="168">
        <v>319782</v>
      </c>
      <c r="C24" s="99">
        <f t="shared" si="0"/>
        <v>6.3822992245431587E-2</v>
      </c>
      <c r="D24" s="99">
        <f t="shared" si="1"/>
        <v>1.9946941589334119E-2</v>
      </c>
      <c r="E24" s="99">
        <f t="shared" si="1"/>
        <v>3.2249467002306451E-2</v>
      </c>
      <c r="F24" s="100"/>
      <c r="G24" s="51">
        <v>255342</v>
      </c>
      <c r="H24" s="99">
        <f t="shared" si="3"/>
        <v>6.0051395525517172E-2</v>
      </c>
      <c r="I24" s="99"/>
      <c r="J24" s="168">
        <v>64386</v>
      </c>
      <c r="K24" s="99">
        <f t="shared" si="2"/>
        <v>7.8908122057073912E-2</v>
      </c>
      <c r="L24" s="5">
        <f t="shared" si="4"/>
        <v>38047</v>
      </c>
    </row>
    <row r="25" spans="1:12" x14ac:dyDescent="0.2">
      <c r="A25" s="5">
        <v>38139</v>
      </c>
      <c r="B25" s="168">
        <v>318670</v>
      </c>
      <c r="C25" s="99">
        <f t="shared" si="0"/>
        <v>5.1632873963778449E-2</v>
      </c>
      <c r="D25" s="99">
        <f t="shared" si="1"/>
        <v>1.9946941589334119E-2</v>
      </c>
      <c r="E25" s="99">
        <f t="shared" si="1"/>
        <v>3.2249467002306451E-2</v>
      </c>
      <c r="F25" s="100"/>
      <c r="G25" s="51">
        <v>254256</v>
      </c>
      <c r="H25" s="99">
        <f t="shared" si="3"/>
        <v>4.8136895609265436E-2</v>
      </c>
      <c r="I25" s="99"/>
      <c r="J25" s="168">
        <v>64367</v>
      </c>
      <c r="K25" s="99">
        <f t="shared" si="2"/>
        <v>6.5608237865042052E-2</v>
      </c>
      <c r="L25" s="5">
        <f t="shared" si="4"/>
        <v>38139</v>
      </c>
    </row>
    <row r="26" spans="1:12" x14ac:dyDescent="0.2">
      <c r="A26" s="5">
        <v>38231</v>
      </c>
      <c r="B26" s="168">
        <v>322535</v>
      </c>
      <c r="C26" s="99">
        <f t="shared" si="0"/>
        <v>4.8877254028389786E-2</v>
      </c>
      <c r="D26" s="99">
        <f t="shared" si="1"/>
        <v>1.9946941589334119E-2</v>
      </c>
      <c r="E26" s="99">
        <f t="shared" si="1"/>
        <v>3.2249467002306451E-2</v>
      </c>
      <c r="F26" s="100"/>
      <c r="G26" s="51">
        <v>257297</v>
      </c>
      <c r="H26" s="99">
        <f t="shared" si="3"/>
        <v>4.6433219456645518E-2</v>
      </c>
      <c r="I26" s="99"/>
      <c r="J26" s="168">
        <v>65194</v>
      </c>
      <c r="K26" s="99">
        <f t="shared" si="2"/>
        <v>5.8756658438352607E-2</v>
      </c>
      <c r="L26" s="5">
        <f t="shared" si="4"/>
        <v>38231</v>
      </c>
    </row>
    <row r="27" spans="1:12" x14ac:dyDescent="0.2">
      <c r="A27" s="5">
        <v>38322</v>
      </c>
      <c r="B27" s="168">
        <v>325226</v>
      </c>
      <c r="C27" s="99">
        <f t="shared" si="0"/>
        <v>4.5810019936973437E-2</v>
      </c>
      <c r="D27" s="99">
        <f t="shared" si="1"/>
        <v>1.9946941589334119E-2</v>
      </c>
      <c r="E27" s="99">
        <f t="shared" si="1"/>
        <v>3.2249467002306451E-2</v>
      </c>
      <c r="F27" s="100"/>
      <c r="G27" s="51">
        <v>259425</v>
      </c>
      <c r="H27" s="99">
        <f t="shared" si="3"/>
        <v>4.4354627687625547E-2</v>
      </c>
      <c r="I27" s="99"/>
      <c r="J27" s="168">
        <v>65758</v>
      </c>
      <c r="K27" s="99">
        <f t="shared" si="2"/>
        <v>5.175778126099613E-2</v>
      </c>
      <c r="L27" s="5">
        <f t="shared" si="4"/>
        <v>38322</v>
      </c>
    </row>
    <row r="28" spans="1:12" x14ac:dyDescent="0.2">
      <c r="A28" s="5">
        <v>38412</v>
      </c>
      <c r="B28" s="168">
        <v>330847</v>
      </c>
      <c r="C28" s="99">
        <f t="shared" si="0"/>
        <v>3.460169740635808E-2</v>
      </c>
      <c r="D28" s="99">
        <f t="shared" si="1"/>
        <v>1.9946941589334119E-2</v>
      </c>
      <c r="E28" s="99">
        <f t="shared" si="1"/>
        <v>3.2249467002306451E-2</v>
      </c>
      <c r="F28" s="100"/>
      <c r="G28" s="51">
        <v>264186</v>
      </c>
      <c r="H28" s="99">
        <f t="shared" si="3"/>
        <v>3.4635900086942221E-2</v>
      </c>
      <c r="I28" s="99"/>
      <c r="J28" s="168">
        <v>66619</v>
      </c>
      <c r="K28" s="99">
        <f t="shared" si="2"/>
        <v>3.4681452489671666E-2</v>
      </c>
      <c r="L28" s="5">
        <f t="shared" si="4"/>
        <v>38412</v>
      </c>
    </row>
    <row r="29" spans="1:12" x14ac:dyDescent="0.2">
      <c r="A29" s="5">
        <v>38504</v>
      </c>
      <c r="B29" s="168">
        <v>331397</v>
      </c>
      <c r="C29" s="99">
        <f t="shared" si="0"/>
        <v>3.9937866758715912E-2</v>
      </c>
      <c r="D29" s="99">
        <f t="shared" si="1"/>
        <v>1.9946941589334119E-2</v>
      </c>
      <c r="E29" s="99">
        <f t="shared" si="1"/>
        <v>3.2249467002306451E-2</v>
      </c>
      <c r="F29" s="100"/>
      <c r="G29" s="51">
        <v>264292</v>
      </c>
      <c r="H29" s="99">
        <f t="shared" si="3"/>
        <v>3.9472028192058396E-2</v>
      </c>
      <c r="I29" s="99"/>
      <c r="J29" s="168">
        <v>67066</v>
      </c>
      <c r="K29" s="99">
        <f t="shared" si="2"/>
        <v>4.1931424487703324E-2</v>
      </c>
      <c r="L29" s="5">
        <f t="shared" si="4"/>
        <v>38504</v>
      </c>
    </row>
    <row r="30" spans="1:12" x14ac:dyDescent="0.2">
      <c r="A30" s="5">
        <v>38596</v>
      </c>
      <c r="B30" s="168">
        <v>335359</v>
      </c>
      <c r="C30" s="99">
        <f t="shared" si="0"/>
        <v>3.9760026043685184E-2</v>
      </c>
      <c r="D30" s="99">
        <f t="shared" si="1"/>
        <v>1.9946941589334119E-2</v>
      </c>
      <c r="E30" s="99">
        <f t="shared" si="1"/>
        <v>3.2249467002306451E-2</v>
      </c>
      <c r="F30" s="100"/>
      <c r="G30" s="51">
        <v>267230</v>
      </c>
      <c r="H30" s="99">
        <f t="shared" si="3"/>
        <v>3.860519166566264E-2</v>
      </c>
      <c r="I30" s="99"/>
      <c r="J30" s="168">
        <v>68092</v>
      </c>
      <c r="K30" s="99">
        <f t="shared" si="2"/>
        <v>4.4451943430377026E-2</v>
      </c>
      <c r="L30" s="5">
        <f t="shared" si="4"/>
        <v>38596</v>
      </c>
    </row>
    <row r="31" spans="1:12" x14ac:dyDescent="0.2">
      <c r="A31" s="5">
        <v>38687</v>
      </c>
      <c r="B31" s="168">
        <v>336469</v>
      </c>
      <c r="C31" s="99">
        <f t="shared" si="0"/>
        <v>3.45698068420114E-2</v>
      </c>
      <c r="D31" s="99">
        <f t="shared" si="1"/>
        <v>1.9946941589334119E-2</v>
      </c>
      <c r="E31" s="99">
        <f t="shared" si="1"/>
        <v>3.2249467002306451E-2</v>
      </c>
      <c r="F31" s="100"/>
      <c r="G31" s="51">
        <v>268081</v>
      </c>
      <c r="H31" s="99">
        <f t="shared" si="3"/>
        <v>3.3366098101570783E-2</v>
      </c>
      <c r="I31" s="99"/>
      <c r="J31" s="168">
        <v>68356</v>
      </c>
      <c r="K31" s="99">
        <f t="shared" si="2"/>
        <v>3.9508500866814684E-2</v>
      </c>
      <c r="L31" s="5">
        <f t="shared" si="4"/>
        <v>38687</v>
      </c>
    </row>
    <row r="32" spans="1:12" x14ac:dyDescent="0.2">
      <c r="A32" s="5">
        <v>38777</v>
      </c>
      <c r="B32" s="168">
        <v>341874</v>
      </c>
      <c r="C32" s="99">
        <f t="shared" si="0"/>
        <v>3.3329605527630597E-2</v>
      </c>
      <c r="D32" s="99">
        <f t="shared" si="1"/>
        <v>1.9946941589334119E-2</v>
      </c>
      <c r="E32" s="99">
        <f t="shared" si="1"/>
        <v>3.2249467002306451E-2</v>
      </c>
      <c r="F32" s="100"/>
      <c r="G32" s="51">
        <v>272193</v>
      </c>
      <c r="H32" s="99">
        <f t="shared" si="3"/>
        <v>3.0308191955667599E-2</v>
      </c>
      <c r="I32" s="99"/>
      <c r="J32" s="168">
        <v>69651</v>
      </c>
      <c r="K32" s="99">
        <f t="shared" si="2"/>
        <v>4.5512541467149011E-2</v>
      </c>
      <c r="L32" s="5">
        <f t="shared" si="4"/>
        <v>38777</v>
      </c>
    </row>
    <row r="33" spans="1:13" x14ac:dyDescent="0.2">
      <c r="A33" s="5">
        <v>38869</v>
      </c>
      <c r="B33" s="168">
        <v>341893</v>
      </c>
      <c r="C33" s="99">
        <f t="shared" si="0"/>
        <v>3.1671982546613277E-2</v>
      </c>
      <c r="D33" s="99">
        <f t="shared" si="1"/>
        <v>1.9946941589334119E-2</v>
      </c>
      <c r="E33" s="99">
        <f t="shared" si="1"/>
        <v>3.2249467002306451E-2</v>
      </c>
      <c r="F33" s="100"/>
      <c r="G33" s="51">
        <v>271883</v>
      </c>
      <c r="H33" s="99">
        <f t="shared" si="3"/>
        <v>2.8722019584399072E-2</v>
      </c>
      <c r="I33" s="99"/>
      <c r="J33" s="168">
        <v>69984</v>
      </c>
      <c r="K33" s="99">
        <f t="shared" si="2"/>
        <v>4.3509378820863032E-2</v>
      </c>
      <c r="L33" s="5">
        <f t="shared" si="4"/>
        <v>38869</v>
      </c>
    </row>
    <row r="34" spans="1:13" x14ac:dyDescent="0.2">
      <c r="A34" s="5">
        <v>38961</v>
      </c>
      <c r="B34" s="168">
        <v>343956</v>
      </c>
      <c r="C34" s="99">
        <f t="shared" si="0"/>
        <v>2.5635214799662451E-2</v>
      </c>
      <c r="D34" s="99">
        <f t="shared" si="1"/>
        <v>1.9946941589334119E-2</v>
      </c>
      <c r="E34" s="99">
        <f t="shared" si="1"/>
        <v>3.2249467002306451E-2</v>
      </c>
      <c r="F34" s="100"/>
      <c r="G34" s="51">
        <v>273348</v>
      </c>
      <c r="H34" s="99">
        <f t="shared" si="3"/>
        <v>2.2894136137409721E-2</v>
      </c>
      <c r="I34" s="99"/>
      <c r="J34" s="168">
        <v>70582</v>
      </c>
      <c r="K34" s="99">
        <f t="shared" si="2"/>
        <v>3.6568172472537158E-2</v>
      </c>
      <c r="L34" s="5">
        <f t="shared" si="4"/>
        <v>38961</v>
      </c>
    </row>
    <row r="35" spans="1:13" x14ac:dyDescent="0.2">
      <c r="A35" s="5">
        <v>39052</v>
      </c>
      <c r="B35" s="168">
        <v>345489</v>
      </c>
      <c r="C35" s="99">
        <f t="shared" si="0"/>
        <v>2.6807818848095962E-2</v>
      </c>
      <c r="D35" s="99">
        <f t="shared" si="1"/>
        <v>1.9946941589334119E-2</v>
      </c>
      <c r="E35" s="99">
        <f t="shared" si="1"/>
        <v>3.2249467002306451E-2</v>
      </c>
      <c r="F35" s="100"/>
      <c r="G35" s="51">
        <v>274545</v>
      </c>
      <c r="H35" s="99">
        <f t="shared" si="3"/>
        <v>2.4112115368116353E-2</v>
      </c>
      <c r="I35" s="99"/>
      <c r="J35" s="168">
        <v>70919</v>
      </c>
      <c r="K35" s="99">
        <f t="shared" si="2"/>
        <v>3.7494879747205806E-2</v>
      </c>
      <c r="L35" s="5">
        <f t="shared" si="4"/>
        <v>39052</v>
      </c>
    </row>
    <row r="36" spans="1:13" x14ac:dyDescent="0.2">
      <c r="A36" s="5">
        <v>39142</v>
      </c>
      <c r="B36" s="168">
        <v>352898</v>
      </c>
      <c r="C36" s="99">
        <f t="shared" si="0"/>
        <v>3.2245798159555861E-2</v>
      </c>
      <c r="D36" s="99">
        <f t="shared" si="1"/>
        <v>1.9946941589334119E-2</v>
      </c>
      <c r="E36" s="99">
        <f t="shared" si="1"/>
        <v>3.2249467002306451E-2</v>
      </c>
      <c r="F36" s="100"/>
      <c r="G36" s="51">
        <v>280377</v>
      </c>
      <c r="H36" s="99">
        <f t="shared" si="3"/>
        <v>3.0066901059174922E-2</v>
      </c>
      <c r="I36" s="99"/>
      <c r="J36" s="168">
        <v>72499</v>
      </c>
      <c r="K36" s="99">
        <f t="shared" si="2"/>
        <v>4.0889578039080561E-2</v>
      </c>
      <c r="L36" s="5">
        <f t="shared" si="4"/>
        <v>39142</v>
      </c>
      <c r="M36" s="6"/>
    </row>
    <row r="37" spans="1:13" x14ac:dyDescent="0.2">
      <c r="A37" s="5">
        <v>39234</v>
      </c>
      <c r="B37" s="168">
        <v>354765</v>
      </c>
      <c r="C37" s="99">
        <f>(B37-B33)/B33</f>
        <v>3.7649206038146435E-2</v>
      </c>
      <c r="D37" s="99">
        <f t="shared" si="1"/>
        <v>1.9946941589334119E-2</v>
      </c>
      <c r="E37" s="99">
        <f t="shared" si="1"/>
        <v>3.2249467002306451E-2</v>
      </c>
      <c r="F37" s="100"/>
      <c r="G37" s="51">
        <v>281569</v>
      </c>
      <c r="H37" s="99">
        <f t="shared" si="3"/>
        <v>3.5625618372608803E-2</v>
      </c>
      <c r="I37" s="99"/>
      <c r="J37" s="168">
        <v>73176</v>
      </c>
      <c r="K37" s="99">
        <f t="shared" si="2"/>
        <v>4.5610425240054868E-2</v>
      </c>
      <c r="L37" s="5">
        <f t="shared" si="4"/>
        <v>39234</v>
      </c>
      <c r="M37" s="6"/>
    </row>
    <row r="38" spans="1:13" x14ac:dyDescent="0.2">
      <c r="A38" s="5">
        <v>39326</v>
      </c>
      <c r="B38" s="168">
        <v>356983</v>
      </c>
      <c r="C38" s="99">
        <f t="shared" si="0"/>
        <v>3.7874030399237112E-2</v>
      </c>
      <c r="D38" s="99">
        <f t="shared" si="1"/>
        <v>1.9946941589334119E-2</v>
      </c>
      <c r="E38" s="99">
        <f t="shared" si="1"/>
        <v>3.2249467002306451E-2</v>
      </c>
      <c r="F38" s="100"/>
      <c r="G38" s="51">
        <v>282977</v>
      </c>
      <c r="H38" s="99">
        <f t="shared" si="3"/>
        <v>3.5226158596367997E-2</v>
      </c>
      <c r="I38" s="99"/>
      <c r="J38" s="168">
        <v>73987</v>
      </c>
      <c r="K38" s="99">
        <f t="shared" si="2"/>
        <v>4.8241761355586409E-2</v>
      </c>
      <c r="L38" s="5">
        <f t="shared" si="4"/>
        <v>39326</v>
      </c>
      <c r="M38" s="6"/>
    </row>
    <row r="39" spans="1:13" x14ac:dyDescent="0.2">
      <c r="A39" s="5">
        <v>39417</v>
      </c>
      <c r="B39" s="168">
        <v>358120</v>
      </c>
      <c r="C39" s="99">
        <f t="shared" si="0"/>
        <v>3.6559774696155303E-2</v>
      </c>
      <c r="D39" s="99">
        <f t="shared" si="1"/>
        <v>1.9946941589334119E-2</v>
      </c>
      <c r="E39" s="99">
        <f t="shared" si="1"/>
        <v>3.2249467002306451E-2</v>
      </c>
      <c r="F39" s="100"/>
      <c r="G39" s="51">
        <v>283587</v>
      </c>
      <c r="H39" s="99">
        <f t="shared" si="3"/>
        <v>3.2934491613396712E-2</v>
      </c>
      <c r="I39" s="99"/>
      <c r="J39" s="168">
        <v>74516</v>
      </c>
      <c r="K39" s="99">
        <f t="shared" si="2"/>
        <v>5.0719835305066345E-2</v>
      </c>
      <c r="L39" s="5">
        <f t="shared" si="4"/>
        <v>39417</v>
      </c>
      <c r="M39" s="6"/>
    </row>
    <row r="40" spans="1:13" x14ac:dyDescent="0.2">
      <c r="A40" s="5">
        <v>39508</v>
      </c>
      <c r="B40" s="168">
        <v>364568</v>
      </c>
      <c r="C40" s="99">
        <f t="shared" si="0"/>
        <v>3.3069045446559628E-2</v>
      </c>
      <c r="D40" s="99">
        <f t="shared" si="1"/>
        <v>1.9946941589334119E-2</v>
      </c>
      <c r="E40" s="99">
        <f t="shared" si="1"/>
        <v>3.2249467002306451E-2</v>
      </c>
      <c r="F40" s="100"/>
      <c r="G40" s="51">
        <v>288364</v>
      </c>
      <c r="H40" s="99">
        <f t="shared" si="3"/>
        <v>2.8486644767580793E-2</v>
      </c>
      <c r="I40" s="99"/>
      <c r="J40" s="168">
        <v>76186</v>
      </c>
      <c r="K40" s="99">
        <f t="shared" si="2"/>
        <v>5.0855873874122402E-2</v>
      </c>
      <c r="L40" s="5">
        <f t="shared" si="4"/>
        <v>39508</v>
      </c>
      <c r="M40" s="6"/>
    </row>
    <row r="41" spans="1:13" x14ac:dyDescent="0.2">
      <c r="A41" s="5">
        <v>39600</v>
      </c>
      <c r="B41" s="168">
        <v>370489</v>
      </c>
      <c r="C41" s="99">
        <f t="shared" si="0"/>
        <v>4.4322297859146195E-2</v>
      </c>
      <c r="D41" s="99">
        <f t="shared" si="1"/>
        <v>1.9946941589334119E-2</v>
      </c>
      <c r="E41" s="99">
        <f t="shared" si="1"/>
        <v>3.2249467002306451E-2</v>
      </c>
      <c r="F41" s="100"/>
      <c r="G41" s="51">
        <v>292740</v>
      </c>
      <c r="H41" s="99">
        <f t="shared" si="3"/>
        <v>3.967411185180187E-2</v>
      </c>
      <c r="I41" s="99"/>
      <c r="J41" s="168">
        <v>77732</v>
      </c>
      <c r="K41" s="99">
        <f t="shared" si="2"/>
        <v>6.2260850552093586E-2</v>
      </c>
      <c r="L41" s="5">
        <f t="shared" si="4"/>
        <v>39600</v>
      </c>
      <c r="M41" s="6"/>
    </row>
    <row r="42" spans="1:13" x14ac:dyDescent="0.2">
      <c r="A42" s="5">
        <v>39692</v>
      </c>
      <c r="B42" s="168">
        <v>376945</v>
      </c>
      <c r="C42" s="99">
        <f t="shared" si="0"/>
        <v>5.5918629178420262E-2</v>
      </c>
      <c r="D42" s="99">
        <f t="shared" si="1"/>
        <v>1.9946941589334119E-2</v>
      </c>
      <c r="E42" s="99">
        <f t="shared" si="1"/>
        <v>3.2249467002306451E-2</v>
      </c>
      <c r="F42" s="100"/>
      <c r="G42" s="51">
        <v>297536</v>
      </c>
      <c r="H42" s="99">
        <f t="shared" si="3"/>
        <v>5.144941108287953E-2</v>
      </c>
      <c r="I42" s="99"/>
      <c r="J42" s="168">
        <v>79392</v>
      </c>
      <c r="K42" s="99">
        <f t="shared" si="2"/>
        <v>7.305337424142079E-2</v>
      </c>
      <c r="L42" s="5">
        <f t="shared" si="4"/>
        <v>39692</v>
      </c>
      <c r="M42" s="6"/>
    </row>
    <row r="43" spans="1:13" x14ac:dyDescent="0.2">
      <c r="A43" s="5">
        <v>39783</v>
      </c>
      <c r="B43" s="168">
        <v>382357</v>
      </c>
      <c r="C43" s="99">
        <f t="shared" si="0"/>
        <v>6.7678431810566292E-2</v>
      </c>
      <c r="D43" s="99">
        <f t="shared" si="1"/>
        <v>1.9946941589334119E-2</v>
      </c>
      <c r="E43" s="99">
        <f t="shared" si="1"/>
        <v>3.2249467002306451E-2</v>
      </c>
      <c r="F43" s="100"/>
      <c r="G43" s="51">
        <v>301745</v>
      </c>
      <c r="H43" s="99">
        <f t="shared" si="3"/>
        <v>6.4029733379879897E-2</v>
      </c>
      <c r="I43" s="99"/>
      <c r="J43" s="168">
        <v>80593</v>
      </c>
      <c r="K43" s="99">
        <f t="shared" si="2"/>
        <v>8.1552955070052072E-2</v>
      </c>
      <c r="L43" s="5">
        <f t="shared" si="4"/>
        <v>39783</v>
      </c>
      <c r="M43" s="6"/>
    </row>
    <row r="44" spans="1:13" x14ac:dyDescent="0.2">
      <c r="A44" s="5">
        <v>39873</v>
      </c>
      <c r="B44" s="168">
        <v>390152</v>
      </c>
      <c r="C44" s="213">
        <f t="shared" si="0"/>
        <v>7.0176208553685462E-2</v>
      </c>
      <c r="D44" s="99">
        <f t="shared" si="1"/>
        <v>1.9946941589334119E-2</v>
      </c>
      <c r="E44" s="99">
        <f t="shared" si="1"/>
        <v>3.2249467002306451E-2</v>
      </c>
      <c r="F44" s="100"/>
      <c r="G44" s="51">
        <v>307803</v>
      </c>
      <c r="H44" s="99">
        <f t="shared" si="3"/>
        <v>6.7411327350154662E-2</v>
      </c>
      <c r="I44" s="99"/>
      <c r="J44" s="168">
        <v>82330</v>
      </c>
      <c r="K44" s="99">
        <f t="shared" si="2"/>
        <v>8.0644737878350359E-2</v>
      </c>
      <c r="L44" s="5">
        <f t="shared" si="4"/>
        <v>39873</v>
      </c>
      <c r="M44" s="6"/>
    </row>
    <row r="45" spans="1:13" x14ac:dyDescent="0.2">
      <c r="A45" s="5">
        <v>39965</v>
      </c>
      <c r="B45" s="168">
        <v>392801</v>
      </c>
      <c r="C45" s="99">
        <f t="shared" si="0"/>
        <v>6.0223110537694774E-2</v>
      </c>
      <c r="D45" s="99">
        <f t="shared" si="1"/>
        <v>1.9946941589334119E-2</v>
      </c>
      <c r="E45" s="99">
        <f t="shared" si="1"/>
        <v>3.2249467002306451E-2</v>
      </c>
      <c r="F45" s="100"/>
      <c r="G45" s="51">
        <v>309969</v>
      </c>
      <c r="H45" s="99">
        <f t="shared" si="3"/>
        <v>5.8854273416683749E-2</v>
      </c>
      <c r="I45" s="99"/>
      <c r="J45" s="168">
        <v>82813</v>
      </c>
      <c r="K45" s="99">
        <f t="shared" si="2"/>
        <v>6.5365615190655077E-2</v>
      </c>
      <c r="L45" s="5">
        <f t="shared" si="4"/>
        <v>39965</v>
      </c>
      <c r="M45" s="6"/>
    </row>
    <row r="46" spans="1:13" x14ac:dyDescent="0.2">
      <c r="A46" s="5">
        <v>40057</v>
      </c>
      <c r="B46" s="168">
        <v>397223</v>
      </c>
      <c r="C46" s="99">
        <f t="shared" si="0"/>
        <v>5.3795646579739752E-2</v>
      </c>
      <c r="D46" s="99">
        <f t="shared" si="1"/>
        <v>1.9946941589334119E-2</v>
      </c>
      <c r="E46" s="99">
        <f t="shared" si="1"/>
        <v>3.2249467002306451E-2</v>
      </c>
      <c r="F46" s="100"/>
      <c r="G46" s="51">
        <v>313462</v>
      </c>
      <c r="H46" s="99">
        <f t="shared" si="3"/>
        <v>5.3526295977629597E-2</v>
      </c>
      <c r="I46" s="99"/>
      <c r="J46" s="168">
        <v>83741</v>
      </c>
      <c r="K46" s="99">
        <f t="shared" si="2"/>
        <v>5.477881902458686E-2</v>
      </c>
      <c r="L46" s="5">
        <f t="shared" si="4"/>
        <v>40057</v>
      </c>
      <c r="M46" s="6"/>
    </row>
    <row r="47" spans="1:13" x14ac:dyDescent="0.2">
      <c r="A47" s="5">
        <v>40148</v>
      </c>
      <c r="B47" s="168">
        <v>400704</v>
      </c>
      <c r="C47" s="99">
        <f t="shared" si="0"/>
        <v>4.7983952170353887E-2</v>
      </c>
      <c r="D47" s="99">
        <f t="shared" si="1"/>
        <v>1.9946941589334119E-2</v>
      </c>
      <c r="E47" s="99">
        <f t="shared" si="1"/>
        <v>3.2249467002306451E-2</v>
      </c>
      <c r="F47" s="100"/>
      <c r="G47" s="51">
        <v>316257</v>
      </c>
      <c r="H47" s="99">
        <f t="shared" si="3"/>
        <v>4.8093588957563507E-2</v>
      </c>
      <c r="I47" s="99"/>
      <c r="J47" s="168">
        <v>84425</v>
      </c>
      <c r="K47" s="99">
        <f t="shared" si="2"/>
        <v>4.7547553757770526E-2</v>
      </c>
      <c r="L47" s="5">
        <f t="shared" si="4"/>
        <v>40148</v>
      </c>
      <c r="M47" s="6"/>
    </row>
    <row r="48" spans="1:13" x14ac:dyDescent="0.2">
      <c r="A48" s="5">
        <v>40238</v>
      </c>
      <c r="B48" s="168">
        <v>406682</v>
      </c>
      <c r="C48" s="99">
        <f t="shared" si="0"/>
        <v>4.2368102688183064E-2</v>
      </c>
      <c r="D48" s="99">
        <f t="shared" si="1"/>
        <v>1.9946941589334119E-2</v>
      </c>
      <c r="E48" s="99">
        <f t="shared" si="1"/>
        <v>3.2249467002306451E-2</v>
      </c>
      <c r="F48" s="100"/>
      <c r="G48" s="51">
        <v>320840</v>
      </c>
      <c r="H48" s="99">
        <f t="shared" si="3"/>
        <v>4.2355012784150901E-2</v>
      </c>
      <c r="I48" s="99"/>
      <c r="J48" s="168">
        <v>85821</v>
      </c>
      <c r="K48" s="99">
        <f t="shared" si="2"/>
        <v>4.2402526418073606E-2</v>
      </c>
      <c r="L48" s="5">
        <f t="shared" si="4"/>
        <v>40238</v>
      </c>
      <c r="M48" s="165"/>
    </row>
    <row r="49" spans="1:13" x14ac:dyDescent="0.2">
      <c r="A49" s="5">
        <v>40330</v>
      </c>
      <c r="B49" s="168">
        <v>410466</v>
      </c>
      <c r="C49" s="99">
        <f t="shared" si="0"/>
        <v>4.4971881436147054E-2</v>
      </c>
      <c r="D49" s="99">
        <f t="shared" si="1"/>
        <v>1.9946941589334119E-2</v>
      </c>
      <c r="E49" s="99">
        <f t="shared" si="1"/>
        <v>3.2249467002306451E-2</v>
      </c>
      <c r="F49" s="100"/>
      <c r="G49" s="51">
        <v>323696</v>
      </c>
      <c r="H49" s="99">
        <f t="shared" si="3"/>
        <v>4.4285073668657186E-2</v>
      </c>
      <c r="I49" s="99"/>
      <c r="J49" s="168">
        <v>86752</v>
      </c>
      <c r="K49" s="99">
        <f t="shared" si="2"/>
        <v>4.756499583398742E-2</v>
      </c>
      <c r="L49" s="5">
        <f t="shared" si="4"/>
        <v>40330</v>
      </c>
      <c r="M49" s="165"/>
    </row>
    <row r="50" spans="1:13" ht="13.5" customHeight="1" x14ac:dyDescent="0.2">
      <c r="A50" s="5">
        <v>40422</v>
      </c>
      <c r="B50" s="168">
        <v>416163</v>
      </c>
      <c r="C50" s="99">
        <f>(B50-B46)/B46</f>
        <v>4.7681025519670309E-2</v>
      </c>
      <c r="D50" s="99">
        <f t="shared" si="1"/>
        <v>1.9946941589334119E-2</v>
      </c>
      <c r="E50" s="99">
        <f t="shared" si="1"/>
        <v>3.2249467002306451E-2</v>
      </c>
      <c r="F50" s="100"/>
      <c r="G50" s="51">
        <v>328132</v>
      </c>
      <c r="H50" s="99">
        <f t="shared" si="3"/>
        <v>4.6799931092125997E-2</v>
      </c>
      <c r="I50" s="99"/>
      <c r="J50" s="168">
        <v>88013</v>
      </c>
      <c r="K50" s="99">
        <f t="shared" si="2"/>
        <v>5.1014437372374342E-2</v>
      </c>
      <c r="L50" s="5">
        <f t="shared" si="4"/>
        <v>40422</v>
      </c>
      <c r="M50" s="165"/>
    </row>
    <row r="51" spans="1:13" x14ac:dyDescent="0.2">
      <c r="A51" s="5">
        <v>40513</v>
      </c>
      <c r="B51" s="168">
        <v>421720</v>
      </c>
      <c r="C51" s="99">
        <f t="shared" si="0"/>
        <v>5.2447692061970932E-2</v>
      </c>
      <c r="D51" s="99">
        <f t="shared" si="1"/>
        <v>1.9946941589334119E-2</v>
      </c>
      <c r="E51" s="99">
        <f t="shared" si="1"/>
        <v>3.2249467002306451E-2</v>
      </c>
      <c r="F51" s="100"/>
      <c r="G51" s="51">
        <v>332597</v>
      </c>
      <c r="H51" s="99">
        <f t="shared" si="3"/>
        <v>5.1666840575860774E-2</v>
      </c>
      <c r="I51" s="99"/>
      <c r="J51" s="168">
        <v>89106</v>
      </c>
      <c r="K51" s="99">
        <f t="shared" si="2"/>
        <v>5.5445661830026652E-2</v>
      </c>
      <c r="L51" s="5">
        <f t="shared" si="4"/>
        <v>40513</v>
      </c>
      <c r="M51" s="165"/>
    </row>
    <row r="52" spans="1:13" x14ac:dyDescent="0.2">
      <c r="A52" s="5">
        <v>40603</v>
      </c>
      <c r="B52" s="168">
        <v>429946</v>
      </c>
      <c r="C52" s="99">
        <f t="shared" si="0"/>
        <v>5.7204400489817599E-2</v>
      </c>
      <c r="D52" s="99">
        <f t="shared" si="1"/>
        <v>1.9946941589334119E-2</v>
      </c>
      <c r="E52" s="99">
        <f t="shared" si="1"/>
        <v>3.2249467002306451E-2</v>
      </c>
      <c r="F52" s="100"/>
      <c r="G52" s="51">
        <v>339287</v>
      </c>
      <c r="H52" s="99">
        <f t="shared" si="3"/>
        <v>5.7495948136142623E-2</v>
      </c>
      <c r="I52" s="99"/>
      <c r="J52" s="168">
        <v>90641</v>
      </c>
      <c r="K52" s="99">
        <f t="shared" si="2"/>
        <v>5.6163409888022743E-2</v>
      </c>
      <c r="L52" s="5">
        <f t="shared" si="4"/>
        <v>40603</v>
      </c>
      <c r="M52" s="165"/>
    </row>
    <row r="53" spans="1:13" x14ac:dyDescent="0.2">
      <c r="A53" s="5">
        <v>40695</v>
      </c>
      <c r="B53" s="168">
        <v>434459</v>
      </c>
      <c r="C53" s="99">
        <f t="shared" si="0"/>
        <v>5.8453075285163691E-2</v>
      </c>
      <c r="D53" s="99">
        <f t="shared" si="1"/>
        <v>1.9946941589334119E-2</v>
      </c>
      <c r="E53" s="99">
        <f t="shared" si="1"/>
        <v>3.2249467002306451E-2</v>
      </c>
      <c r="F53" s="100"/>
      <c r="G53" s="51">
        <v>342671</v>
      </c>
      <c r="H53" s="99">
        <f t="shared" si="3"/>
        <v>5.861981612377045E-2</v>
      </c>
      <c r="I53" s="99"/>
      <c r="J53" s="168">
        <v>91770</v>
      </c>
      <c r="K53" s="99">
        <f t="shared" si="2"/>
        <v>5.7843046846182224E-2</v>
      </c>
      <c r="L53" s="5">
        <f t="shared" si="4"/>
        <v>40695</v>
      </c>
      <c r="M53" s="165"/>
    </row>
    <row r="54" spans="1:13" x14ac:dyDescent="0.2">
      <c r="A54" s="5">
        <v>40787</v>
      </c>
      <c r="B54" s="168">
        <v>442230</v>
      </c>
      <c r="C54" s="99">
        <f t="shared" si="0"/>
        <v>6.2636515019355396E-2</v>
      </c>
      <c r="D54" s="99">
        <f t="shared" si="1"/>
        <v>1.9946941589334119E-2</v>
      </c>
      <c r="E54" s="99">
        <f t="shared" si="1"/>
        <v>3.2249467002306451E-2</v>
      </c>
      <c r="F54" s="100"/>
      <c r="G54" s="51">
        <v>348848</v>
      </c>
      <c r="H54" s="99">
        <f t="shared" si="3"/>
        <v>6.3133129350383385E-2</v>
      </c>
      <c r="I54" s="99"/>
      <c r="J54" s="168">
        <v>93364</v>
      </c>
      <c r="K54" s="99">
        <f t="shared" si="2"/>
        <v>6.0797836683217255E-2</v>
      </c>
      <c r="L54" s="5">
        <f t="shared" si="4"/>
        <v>40787</v>
      </c>
      <c r="M54" s="165"/>
    </row>
    <row r="55" spans="1:13" x14ac:dyDescent="0.2">
      <c r="A55" s="5">
        <v>40878</v>
      </c>
      <c r="B55" s="168">
        <v>448443</v>
      </c>
      <c r="C55" s="99">
        <f t="shared" si="0"/>
        <v>6.3366688798254772E-2</v>
      </c>
      <c r="D55" s="99">
        <f>D56</f>
        <v>1.9946941589334119E-2</v>
      </c>
      <c r="E55" s="99">
        <f t="shared" si="1"/>
        <v>3.2249467002306451E-2</v>
      </c>
      <c r="F55" s="100"/>
      <c r="G55" s="51">
        <v>354193</v>
      </c>
      <c r="H55" s="99">
        <f>(G55-G51)/G51</f>
        <v>6.4931433536682528E-2</v>
      </c>
      <c r="I55" s="99"/>
      <c r="J55" s="168">
        <v>94236</v>
      </c>
      <c r="K55" s="99">
        <f>(J55-J51)/J51</f>
        <v>5.7571880681435594E-2</v>
      </c>
      <c r="L55" s="5">
        <f t="shared" si="4"/>
        <v>40878</v>
      </c>
      <c r="M55" s="165"/>
    </row>
    <row r="56" spans="1:13" x14ac:dyDescent="0.2">
      <c r="A56" s="5">
        <v>40969</v>
      </c>
      <c r="B56" s="168">
        <v>460058</v>
      </c>
      <c r="C56" s="213">
        <f t="shared" si="0"/>
        <v>7.0036702283542585E-2</v>
      </c>
      <c r="D56" s="99">
        <f t="shared" si="1"/>
        <v>1.9946941589334119E-2</v>
      </c>
      <c r="E56" s="99">
        <f t="shared" si="1"/>
        <v>3.2249467002306451E-2</v>
      </c>
      <c r="G56" s="51">
        <v>363938</v>
      </c>
      <c r="H56" s="99">
        <f>(G56-G52)/G52</f>
        <v>7.2655303622007325E-2</v>
      </c>
      <c r="I56" s="99"/>
      <c r="J56" s="168">
        <v>96106</v>
      </c>
      <c r="K56" s="99">
        <f>(J56-J52)/J52</f>
        <v>6.0292803477455012E-2</v>
      </c>
      <c r="L56" s="5">
        <f t="shared" si="4"/>
        <v>40969</v>
      </c>
      <c r="M56" s="165"/>
    </row>
    <row r="57" spans="1:13" x14ac:dyDescent="0.2">
      <c r="A57" s="5">
        <v>41061</v>
      </c>
      <c r="B57" s="168">
        <v>464851</v>
      </c>
      <c r="C57" s="213">
        <f t="shared" si="0"/>
        <v>6.9953666513986365E-2</v>
      </c>
      <c r="D57" s="99">
        <f t="shared" si="1"/>
        <v>1.9946941589334119E-2</v>
      </c>
      <c r="E57" s="99">
        <f t="shared" si="1"/>
        <v>3.2249467002306451E-2</v>
      </c>
      <c r="G57" s="51">
        <v>367717</v>
      </c>
      <c r="H57" s="99">
        <f>(G57-G53)/G53</f>
        <v>7.3090515392315078E-2</v>
      </c>
      <c r="I57" s="99"/>
      <c r="J57" s="168">
        <v>97119</v>
      </c>
      <c r="K57" s="99">
        <f>(J57-J53)/J53</f>
        <v>5.8287021902582545E-2</v>
      </c>
      <c r="L57" s="5">
        <f t="shared" si="4"/>
        <v>41061</v>
      </c>
      <c r="M57" s="165"/>
    </row>
    <row r="58" spans="1:13" x14ac:dyDescent="0.2">
      <c r="A58" s="5">
        <v>41153</v>
      </c>
      <c r="B58" s="168">
        <v>472028</v>
      </c>
      <c r="C58" s="99">
        <f t="shared" si="0"/>
        <v>6.7381226963344865E-2</v>
      </c>
      <c r="D58" s="99">
        <f t="shared" si="1"/>
        <v>1.9946941589334119E-2</v>
      </c>
      <c r="E58" s="99">
        <f>E59</f>
        <v>3.2249467002306451E-2</v>
      </c>
      <c r="G58" s="51">
        <v>373791</v>
      </c>
      <c r="H58" s="99">
        <f>(G58-G54)/G54</f>
        <v>7.1501054900701744E-2</v>
      </c>
      <c r="I58" s="99"/>
      <c r="J58" s="168">
        <v>98218</v>
      </c>
      <c r="K58" s="99">
        <f>(J58-J54)/J54</f>
        <v>5.1990060408722845E-2</v>
      </c>
      <c r="L58" s="5">
        <f t="shared" si="4"/>
        <v>41153</v>
      </c>
      <c r="M58" s="165"/>
    </row>
    <row r="59" spans="1:13" x14ac:dyDescent="0.2">
      <c r="A59" s="5">
        <v>41244</v>
      </c>
      <c r="B59" s="168">
        <v>477434</v>
      </c>
      <c r="C59" s="99">
        <f t="shared" si="0"/>
        <v>6.4648126963738978E-2</v>
      </c>
      <c r="D59" s="99">
        <f t="shared" si="1"/>
        <v>1.9946941589334119E-2</v>
      </c>
      <c r="E59" s="99">
        <f t="shared" si="1"/>
        <v>3.2249467002306451E-2</v>
      </c>
      <c r="G59" s="51">
        <v>378392</v>
      </c>
      <c r="H59" s="99">
        <f>(G59-G55)/G55</f>
        <v>6.8321508330204159E-2</v>
      </c>
      <c r="I59" s="99"/>
      <c r="J59" s="168">
        <v>99023</v>
      </c>
      <c r="K59" s="99">
        <f>(J59-J55)/J55</f>
        <v>5.0797996519376887E-2</v>
      </c>
      <c r="L59" s="5">
        <f t="shared" si="4"/>
        <v>41244</v>
      </c>
      <c r="M59" s="55"/>
    </row>
    <row r="60" spans="1:13" x14ac:dyDescent="0.2">
      <c r="A60" s="5">
        <v>41334</v>
      </c>
      <c r="B60" s="168">
        <v>487534</v>
      </c>
      <c r="C60" s="99">
        <f>(B60-B56)/B56</f>
        <v>5.9722904503345234E-2</v>
      </c>
      <c r="D60" s="99">
        <f t="shared" si="1"/>
        <v>1.9946941589334119E-2</v>
      </c>
      <c r="E60" s="99">
        <f t="shared" si="1"/>
        <v>3.2249467002306451E-2</v>
      </c>
      <c r="G60" s="51">
        <v>386836</v>
      </c>
      <c r="H60" s="99">
        <f t="shared" ref="H60:H75" si="5">(G60-G56)/G56</f>
        <v>6.291731009127928E-2</v>
      </c>
      <c r="I60" s="99"/>
      <c r="J60" s="168">
        <v>100678</v>
      </c>
      <c r="K60" s="99">
        <f t="shared" ref="K60:K90" si="6">(J60-J56)/J56</f>
        <v>4.7572472062098102E-2</v>
      </c>
      <c r="L60" s="5">
        <f t="shared" si="4"/>
        <v>41334</v>
      </c>
      <c r="M60" s="55"/>
    </row>
    <row r="61" spans="1:13" x14ac:dyDescent="0.2">
      <c r="A61" s="5">
        <v>41426</v>
      </c>
      <c r="B61" s="168">
        <v>490706</v>
      </c>
      <c r="C61" s="99">
        <f t="shared" ref="C61:C74" si="7">(B61-B57)/B57</f>
        <v>5.5619972851515861E-2</v>
      </c>
      <c r="D61" s="99">
        <f t="shared" si="1"/>
        <v>1.9946941589334119E-2</v>
      </c>
      <c r="E61" s="99">
        <f t="shared" si="1"/>
        <v>3.2249467002306451E-2</v>
      </c>
      <c r="G61" s="51">
        <v>389729</v>
      </c>
      <c r="H61" s="99">
        <f t="shared" si="5"/>
        <v>5.9861251995420389E-2</v>
      </c>
      <c r="I61" s="99"/>
      <c r="J61" s="168">
        <v>100956</v>
      </c>
      <c r="K61" s="99">
        <f t="shared" si="6"/>
        <v>3.9508232168782624E-2</v>
      </c>
      <c r="L61" s="5">
        <f t="shared" si="4"/>
        <v>41426</v>
      </c>
      <c r="M61" s="55"/>
    </row>
    <row r="62" spans="1:13" x14ac:dyDescent="0.2">
      <c r="A62" s="5">
        <v>41518</v>
      </c>
      <c r="B62" s="168">
        <v>496645</v>
      </c>
      <c r="C62" s="99">
        <f t="shared" si="7"/>
        <v>5.2151567279907121E-2</v>
      </c>
      <c r="D62" s="99">
        <f t="shared" si="1"/>
        <v>1.9946941589334119E-2</v>
      </c>
      <c r="E62" s="99">
        <f t="shared" si="1"/>
        <v>3.2249467002306451E-2</v>
      </c>
      <c r="G62" s="51">
        <v>394394</v>
      </c>
      <c r="H62" s="99">
        <f t="shared" si="5"/>
        <v>5.511903710897266E-2</v>
      </c>
      <c r="I62" s="99"/>
      <c r="J62" s="168">
        <v>102232</v>
      </c>
      <c r="K62" s="99">
        <f t="shared" si="6"/>
        <v>4.0868272618053716E-2</v>
      </c>
      <c r="L62" s="5">
        <f t="shared" si="4"/>
        <v>41518</v>
      </c>
      <c r="M62" s="55"/>
    </row>
    <row r="63" spans="1:13" x14ac:dyDescent="0.2">
      <c r="A63" s="5">
        <v>41609</v>
      </c>
      <c r="B63" s="168">
        <v>501618</v>
      </c>
      <c r="C63" s="99">
        <f t="shared" si="7"/>
        <v>5.0654121826262895E-2</v>
      </c>
      <c r="D63" s="99">
        <f t="shared" si="1"/>
        <v>1.9946941589334119E-2</v>
      </c>
      <c r="E63" s="99">
        <f t="shared" si="1"/>
        <v>3.2249467002306451E-2</v>
      </c>
      <c r="G63" s="51">
        <v>398516</v>
      </c>
      <c r="H63" s="99">
        <f t="shared" si="5"/>
        <v>5.3182942556925093E-2</v>
      </c>
      <c r="I63" s="99"/>
      <c r="J63" s="168">
        <v>103083</v>
      </c>
      <c r="K63" s="99">
        <f t="shared" si="6"/>
        <v>4.1000575623844966E-2</v>
      </c>
      <c r="L63" s="5">
        <f t="shared" si="4"/>
        <v>41609</v>
      </c>
      <c r="M63" s="55"/>
    </row>
    <row r="64" spans="1:13" x14ac:dyDescent="0.2">
      <c r="A64" s="5">
        <v>41699</v>
      </c>
      <c r="B64" s="168">
        <v>511078</v>
      </c>
      <c r="C64" s="99">
        <f t="shared" si="7"/>
        <v>4.8292016556793986E-2</v>
      </c>
      <c r="D64" s="99">
        <f t="shared" si="1"/>
        <v>1.9946941589334119E-2</v>
      </c>
      <c r="E64" s="99">
        <f t="shared" si="1"/>
        <v>3.2249467002306451E-2</v>
      </c>
      <c r="G64" s="51">
        <v>406341</v>
      </c>
      <c r="H64" s="99">
        <f t="shared" si="5"/>
        <v>5.042188420932902E-2</v>
      </c>
      <c r="I64" s="99"/>
      <c r="J64" s="168">
        <v>104720</v>
      </c>
      <c r="K64" s="99">
        <f t="shared" si="6"/>
        <v>4.0147797930034368E-2</v>
      </c>
      <c r="L64" s="5">
        <f t="shared" si="4"/>
        <v>41699</v>
      </c>
      <c r="M64" s="55"/>
    </row>
    <row r="65" spans="1:13" x14ac:dyDescent="0.2">
      <c r="A65" s="5">
        <v>41791</v>
      </c>
      <c r="B65" s="168">
        <v>514261</v>
      </c>
      <c r="C65" s="99">
        <f t="shared" si="7"/>
        <v>4.8002266122688535E-2</v>
      </c>
      <c r="D65" s="99">
        <f t="shared" si="1"/>
        <v>1.9946941589334119E-2</v>
      </c>
      <c r="E65" s="99">
        <f t="shared" si="1"/>
        <v>3.2249467002306451E-2</v>
      </c>
      <c r="G65" s="51">
        <v>408778</v>
      </c>
      <c r="H65" s="99">
        <f t="shared" si="5"/>
        <v>4.8877553376833645E-2</v>
      </c>
      <c r="I65" s="99"/>
      <c r="J65" s="168">
        <v>105467</v>
      </c>
      <c r="K65" s="99">
        <f t="shared" si="6"/>
        <v>4.4682832124886086E-2</v>
      </c>
      <c r="L65" s="5">
        <f t="shared" si="4"/>
        <v>41791</v>
      </c>
      <c r="M65" s="55"/>
    </row>
    <row r="66" spans="1:13" x14ac:dyDescent="0.2">
      <c r="A66" s="5">
        <v>41883</v>
      </c>
      <c r="B66" s="168">
        <v>520035</v>
      </c>
      <c r="C66" s="99">
        <f t="shared" si="7"/>
        <v>4.7096014255655447E-2</v>
      </c>
      <c r="D66" s="99">
        <f t="shared" si="1"/>
        <v>1.9946941589334119E-2</v>
      </c>
      <c r="E66" s="99">
        <f t="shared" si="1"/>
        <v>3.2249467002306451E-2</v>
      </c>
      <c r="G66" s="51">
        <v>413342</v>
      </c>
      <c r="H66" s="99">
        <f t="shared" si="5"/>
        <v>4.8043327231144489E-2</v>
      </c>
      <c r="I66" s="99"/>
      <c r="J66" s="168">
        <v>106678</v>
      </c>
      <c r="K66" s="99">
        <f t="shared" si="6"/>
        <v>4.3489318413021366E-2</v>
      </c>
      <c r="L66" s="5">
        <f t="shared" si="4"/>
        <v>41883</v>
      </c>
      <c r="M66" s="55"/>
    </row>
    <row r="67" spans="1:13" x14ac:dyDescent="0.2">
      <c r="A67" s="5">
        <v>41974</v>
      </c>
      <c r="B67" s="168">
        <v>525169</v>
      </c>
      <c r="C67" s="99">
        <f t="shared" si="7"/>
        <v>4.6950069574855764E-2</v>
      </c>
      <c r="D67" s="99">
        <f t="shared" si="1"/>
        <v>1.9946941589334119E-2</v>
      </c>
      <c r="E67" s="99">
        <f t="shared" si="1"/>
        <v>3.2249467002306451E-2</v>
      </c>
      <c r="G67" s="51">
        <v>417604</v>
      </c>
      <c r="H67" s="99">
        <f t="shared" si="5"/>
        <v>4.7897700468739021E-2</v>
      </c>
      <c r="I67" s="99"/>
      <c r="J67" s="168">
        <v>107551</v>
      </c>
      <c r="K67" s="99">
        <f t="shared" si="6"/>
        <v>4.3343713318393914E-2</v>
      </c>
      <c r="L67" s="5">
        <f t="shared" si="4"/>
        <v>41974</v>
      </c>
      <c r="M67" s="101"/>
    </row>
    <row r="68" spans="1:13" x14ac:dyDescent="0.2">
      <c r="A68" s="5">
        <v>42064</v>
      </c>
      <c r="B68" s="168">
        <v>534519</v>
      </c>
      <c r="C68" s="99">
        <f t="shared" si="7"/>
        <v>4.5865797392961545E-2</v>
      </c>
      <c r="D68" s="99">
        <f t="shared" si="1"/>
        <v>1.9946941589334119E-2</v>
      </c>
      <c r="E68" s="99">
        <f t="shared" si="1"/>
        <v>3.2249467002306451E-2</v>
      </c>
      <c r="G68" s="51">
        <v>425888</v>
      </c>
      <c r="H68" s="99">
        <f t="shared" si="5"/>
        <v>4.810491680632769E-2</v>
      </c>
      <c r="I68" s="99"/>
      <c r="J68" s="168">
        <v>108616</v>
      </c>
      <c r="K68" s="99">
        <f t="shared" si="6"/>
        <v>3.7203972498090147E-2</v>
      </c>
      <c r="L68" s="5">
        <f t="shared" si="4"/>
        <v>42064</v>
      </c>
      <c r="M68" s="101"/>
    </row>
    <row r="69" spans="1:13" x14ac:dyDescent="0.2">
      <c r="A69" s="5">
        <v>42156</v>
      </c>
      <c r="B69" s="168">
        <v>538167</v>
      </c>
      <c r="C69" s="99">
        <f t="shared" si="7"/>
        <v>4.6486122805345927E-2</v>
      </c>
      <c r="D69" s="99">
        <f t="shared" si="1"/>
        <v>1.9946941589334119E-2</v>
      </c>
      <c r="E69" s="99">
        <f t="shared" si="1"/>
        <v>3.2249467002306451E-2</v>
      </c>
      <c r="G69" s="51">
        <v>428830</v>
      </c>
      <c r="H69" s="99">
        <f t="shared" si="5"/>
        <v>4.9053520492785815E-2</v>
      </c>
      <c r="J69" s="168">
        <v>109322</v>
      </c>
      <c r="K69" s="99">
        <f t="shared" si="6"/>
        <v>3.6551717598869791E-2</v>
      </c>
      <c r="L69" s="5">
        <f t="shared" si="4"/>
        <v>42156</v>
      </c>
      <c r="M69" s="101"/>
    </row>
    <row r="70" spans="1:13" x14ac:dyDescent="0.2">
      <c r="A70" s="5">
        <v>42248</v>
      </c>
      <c r="B70" s="168">
        <v>544060</v>
      </c>
      <c r="C70" s="99">
        <f t="shared" si="7"/>
        <v>4.6198813541396253E-2</v>
      </c>
      <c r="D70" s="99">
        <f t="shared" si="1"/>
        <v>1.9946941589334119E-2</v>
      </c>
      <c r="E70" s="99">
        <f t="shared" si="1"/>
        <v>3.2249467002306451E-2</v>
      </c>
      <c r="G70" s="51">
        <v>433658</v>
      </c>
      <c r="H70" s="99">
        <f t="shared" si="5"/>
        <v>4.9150582326499603E-2</v>
      </c>
      <c r="J70" s="168">
        <v>110387</v>
      </c>
      <c r="K70" s="99">
        <f t="shared" si="6"/>
        <v>3.4768180880781416E-2</v>
      </c>
      <c r="L70" s="5">
        <f t="shared" si="4"/>
        <v>42248</v>
      </c>
      <c r="M70" s="165"/>
    </row>
    <row r="71" spans="1:13" x14ac:dyDescent="0.2">
      <c r="A71" s="5">
        <v>42339</v>
      </c>
      <c r="B71" s="168">
        <v>548351</v>
      </c>
      <c r="C71" s="99">
        <f t="shared" si="7"/>
        <v>4.4141980962318798E-2</v>
      </c>
      <c r="D71" s="99">
        <f t="shared" si="1"/>
        <v>1.9946941589334119E-2</v>
      </c>
      <c r="E71" s="99">
        <f>E72</f>
        <v>3.2249467002306451E-2</v>
      </c>
      <c r="G71" s="51">
        <v>438026</v>
      </c>
      <c r="H71" s="99">
        <f t="shared" si="5"/>
        <v>4.890278828746851E-2</v>
      </c>
      <c r="J71" s="168">
        <v>110310</v>
      </c>
      <c r="K71" s="99">
        <f t="shared" si="6"/>
        <v>2.5652946044202287E-2</v>
      </c>
      <c r="L71" s="5">
        <f t="shared" si="4"/>
        <v>42339</v>
      </c>
      <c r="M71" s="165"/>
    </row>
    <row r="72" spans="1:13" x14ac:dyDescent="0.2">
      <c r="A72" s="5">
        <v>42430</v>
      </c>
      <c r="B72" s="168">
        <v>559065</v>
      </c>
      <c r="C72" s="99">
        <f t="shared" si="7"/>
        <v>4.59216604087039E-2</v>
      </c>
      <c r="D72" s="99">
        <f t="shared" ref="D72:D95" si="8">D73</f>
        <v>1.9946941589334119E-2</v>
      </c>
      <c r="E72" s="99">
        <f t="shared" ref="E72:E86" si="9">E73</f>
        <v>3.2249467002306451E-2</v>
      </c>
      <c r="F72" s="99"/>
      <c r="G72" s="51">
        <v>447329</v>
      </c>
      <c r="H72" s="99">
        <f t="shared" si="5"/>
        <v>5.0344221955067998E-2</v>
      </c>
      <c r="J72" s="168">
        <v>111719</v>
      </c>
      <c r="K72" s="99">
        <f t="shared" si="6"/>
        <v>2.8568535022464463E-2</v>
      </c>
      <c r="L72" s="5">
        <f t="shared" si="4"/>
        <v>42430</v>
      </c>
      <c r="M72" s="165"/>
    </row>
    <row r="73" spans="1:13" x14ac:dyDescent="0.2">
      <c r="A73" s="5">
        <v>42522</v>
      </c>
      <c r="B73" s="168">
        <v>562505</v>
      </c>
      <c r="C73" s="99">
        <f t="shared" si="7"/>
        <v>4.5223880319677723E-2</v>
      </c>
      <c r="D73" s="99">
        <f t="shared" si="8"/>
        <v>1.9946941589334119E-2</v>
      </c>
      <c r="E73" s="99">
        <f t="shared" si="9"/>
        <v>3.2249467002306451E-2</v>
      </c>
      <c r="F73" s="99"/>
      <c r="G73" s="51">
        <v>450248</v>
      </c>
      <c r="H73" s="99">
        <f t="shared" si="5"/>
        <v>4.9945199729496535E-2</v>
      </c>
      <c r="J73" s="168">
        <v>112240</v>
      </c>
      <c r="K73" s="99">
        <f t="shared" si="6"/>
        <v>2.6691791222260845E-2</v>
      </c>
      <c r="L73" s="5">
        <f t="shared" si="4"/>
        <v>42522</v>
      </c>
      <c r="M73" s="101"/>
    </row>
    <row r="74" spans="1:13" x14ac:dyDescent="0.2">
      <c r="A74" s="5">
        <v>42614</v>
      </c>
      <c r="B74" s="168">
        <v>570318</v>
      </c>
      <c r="C74" s="99">
        <f t="shared" si="7"/>
        <v>4.8263059221409402E-2</v>
      </c>
      <c r="D74" s="99">
        <f t="shared" si="8"/>
        <v>1.9946941589334119E-2</v>
      </c>
      <c r="E74" s="99">
        <f t="shared" si="9"/>
        <v>3.2249467002306451E-2</v>
      </c>
      <c r="F74" s="99"/>
      <c r="G74" s="51">
        <v>457042</v>
      </c>
      <c r="H74" s="99">
        <f t="shared" si="5"/>
        <v>5.3922676394762691E-2</v>
      </c>
      <c r="J74" s="168">
        <v>113252</v>
      </c>
      <c r="K74" s="99">
        <f t="shared" si="6"/>
        <v>2.5954143150914509E-2</v>
      </c>
      <c r="L74" s="5">
        <f t="shared" si="4"/>
        <v>42614</v>
      </c>
      <c r="M74" s="101"/>
    </row>
    <row r="75" spans="1:13" x14ac:dyDescent="0.2">
      <c r="A75" s="5">
        <v>42705</v>
      </c>
      <c r="B75" s="168">
        <v>575821</v>
      </c>
      <c r="C75" s="99">
        <f>(B75-B71)/B71</f>
        <v>5.0095650413694875E-2</v>
      </c>
      <c r="D75" s="99">
        <f t="shared" si="8"/>
        <v>1.9946941589334119E-2</v>
      </c>
      <c r="E75" s="99">
        <f t="shared" si="9"/>
        <v>3.2249467002306451E-2</v>
      </c>
      <c r="F75" s="99"/>
      <c r="G75" s="51">
        <v>462331</v>
      </c>
      <c r="H75" s="99">
        <f t="shared" si="5"/>
        <v>5.5487573796989223E-2</v>
      </c>
      <c r="J75" s="168">
        <v>113461</v>
      </c>
      <c r="K75" s="99">
        <f t="shared" si="6"/>
        <v>2.8564953313389537E-2</v>
      </c>
      <c r="L75" s="5">
        <f t="shared" ref="L75:L95" si="10">A75</f>
        <v>42705</v>
      </c>
      <c r="M75" s="101"/>
    </row>
    <row r="76" spans="1:13" x14ac:dyDescent="0.2">
      <c r="A76" s="5">
        <v>42795</v>
      </c>
      <c r="B76" s="168">
        <v>585955</v>
      </c>
      <c r="C76" s="99">
        <f t="shared" ref="C76:C87" si="11">(B76-B72)/B72</f>
        <v>4.8098163898652214E-2</v>
      </c>
      <c r="D76" s="99">
        <f t="shared" si="8"/>
        <v>1.9946941589334119E-2</v>
      </c>
      <c r="E76" s="99">
        <f t="shared" si="9"/>
        <v>3.2249467002306451E-2</v>
      </c>
      <c r="F76" s="99"/>
      <c r="G76" s="51">
        <v>471268</v>
      </c>
      <c r="H76" s="99">
        <f>(G76-G72)/G72</f>
        <v>5.3515421535379998E-2</v>
      </c>
      <c r="J76" s="168">
        <v>114659</v>
      </c>
      <c r="K76" s="99">
        <f t="shared" si="6"/>
        <v>2.6316025027076861E-2</v>
      </c>
      <c r="L76" s="5">
        <f t="shared" si="10"/>
        <v>42795</v>
      </c>
      <c r="M76" s="101"/>
    </row>
    <row r="77" spans="1:13" x14ac:dyDescent="0.2">
      <c r="A77" s="5">
        <v>42887</v>
      </c>
      <c r="B77" s="168">
        <v>590306</v>
      </c>
      <c r="C77" s="99">
        <f t="shared" si="11"/>
        <v>4.9423560679460625E-2</v>
      </c>
      <c r="D77" s="99">
        <f t="shared" si="8"/>
        <v>1.9946941589334119E-2</v>
      </c>
      <c r="E77" s="99">
        <f t="shared" si="9"/>
        <v>3.2249467002306451E-2</v>
      </c>
      <c r="F77" s="99"/>
      <c r="G77" s="51">
        <v>475089</v>
      </c>
      <c r="H77" s="99">
        <f t="shared" ref="H77:H84" si="12">(G77-G73)/G73</f>
        <v>5.5171816421172332E-2</v>
      </c>
      <c r="J77" s="168">
        <v>115191</v>
      </c>
      <c r="K77" s="99">
        <f t="shared" si="6"/>
        <v>2.6291874554526015E-2</v>
      </c>
      <c r="L77" s="5">
        <f t="shared" si="10"/>
        <v>42887</v>
      </c>
      <c r="M77" s="101"/>
    </row>
    <row r="78" spans="1:13" x14ac:dyDescent="0.2">
      <c r="A78" s="5">
        <v>42979</v>
      </c>
      <c r="B78" s="168">
        <v>597314</v>
      </c>
      <c r="C78" s="99">
        <f t="shared" si="11"/>
        <v>4.73349955638784E-2</v>
      </c>
      <c r="D78" s="99">
        <f t="shared" si="8"/>
        <v>1.9946941589334119E-2</v>
      </c>
      <c r="E78" s="99">
        <f t="shared" si="9"/>
        <v>3.2249467002306451E-2</v>
      </c>
      <c r="F78" s="99"/>
      <c r="G78" s="51">
        <v>481348</v>
      </c>
      <c r="H78" s="99">
        <f t="shared" si="12"/>
        <v>5.3181108081970588E-2</v>
      </c>
      <c r="J78" s="168">
        <v>115942</v>
      </c>
      <c r="K78" s="99">
        <f t="shared" si="6"/>
        <v>2.3752339914526896E-2</v>
      </c>
      <c r="L78" s="5">
        <f t="shared" si="10"/>
        <v>42979</v>
      </c>
    </row>
    <row r="79" spans="1:13" x14ac:dyDescent="0.2">
      <c r="A79" s="5">
        <v>43070</v>
      </c>
      <c r="B79" s="168">
        <v>601878</v>
      </c>
      <c r="C79" s="99">
        <f t="shared" si="11"/>
        <v>4.5251909881716713E-2</v>
      </c>
      <c r="D79" s="99">
        <f t="shared" si="8"/>
        <v>1.9946941589334119E-2</v>
      </c>
      <c r="E79" s="99">
        <f t="shared" si="9"/>
        <v>3.2249467002306451E-2</v>
      </c>
      <c r="F79" s="99"/>
      <c r="G79" s="51">
        <v>485696</v>
      </c>
      <c r="H79" s="99">
        <f t="shared" si="12"/>
        <v>5.0537385552774962E-2</v>
      </c>
      <c r="J79" s="168">
        <v>116156</v>
      </c>
      <c r="K79" s="99">
        <f t="shared" si="6"/>
        <v>2.3752655097346226E-2</v>
      </c>
      <c r="L79" s="5">
        <f t="shared" si="10"/>
        <v>43070</v>
      </c>
    </row>
    <row r="80" spans="1:13" x14ac:dyDescent="0.2">
      <c r="A80" s="5">
        <v>43160</v>
      </c>
      <c r="B80" s="168">
        <v>609211</v>
      </c>
      <c r="C80" s="99">
        <f t="shared" si="11"/>
        <v>3.9689054620235344E-2</v>
      </c>
      <c r="D80" s="99">
        <f t="shared" si="8"/>
        <v>1.9946941589334119E-2</v>
      </c>
      <c r="E80" s="99">
        <f t="shared" si="9"/>
        <v>3.2249467002306451E-2</v>
      </c>
      <c r="F80" s="99"/>
      <c r="G80" s="51">
        <v>492395</v>
      </c>
      <c r="H80" s="99">
        <f t="shared" si="12"/>
        <v>4.4830117894701108E-2</v>
      </c>
      <c r="J80" s="168">
        <v>116787</v>
      </c>
      <c r="K80" s="99">
        <f t="shared" si="6"/>
        <v>1.8559380423691117E-2</v>
      </c>
      <c r="L80" s="5">
        <f t="shared" si="10"/>
        <v>43160</v>
      </c>
    </row>
    <row r="81" spans="1:12" x14ac:dyDescent="0.2">
      <c r="A81" s="5">
        <v>43252</v>
      </c>
      <c r="B81" s="168">
        <v>611521</v>
      </c>
      <c r="C81" s="99">
        <f t="shared" si="11"/>
        <v>3.5938987575935194E-2</v>
      </c>
      <c r="D81" s="99">
        <f t="shared" si="8"/>
        <v>1.9946941589334119E-2</v>
      </c>
      <c r="E81" s="99">
        <f t="shared" si="9"/>
        <v>3.2249467002306451E-2</v>
      </c>
      <c r="F81" s="99"/>
      <c r="G81" s="51">
        <v>494573</v>
      </c>
      <c r="H81" s="99">
        <f t="shared" si="12"/>
        <v>4.1011263152798738E-2</v>
      </c>
      <c r="J81" s="168">
        <v>116921</v>
      </c>
      <c r="K81" s="99">
        <f t="shared" si="6"/>
        <v>1.5018534434113776E-2</v>
      </c>
      <c r="L81" s="5">
        <f t="shared" si="10"/>
        <v>43252</v>
      </c>
    </row>
    <row r="82" spans="1:12" x14ac:dyDescent="0.2">
      <c r="A82" s="5">
        <v>43344</v>
      </c>
      <c r="B82" s="168">
        <v>617126</v>
      </c>
      <c r="C82" s="99">
        <f t="shared" si="11"/>
        <v>3.3168484247816057E-2</v>
      </c>
      <c r="D82" s="99">
        <f t="shared" si="8"/>
        <v>1.9946941589334119E-2</v>
      </c>
      <c r="E82" s="99">
        <f t="shared" si="9"/>
        <v>3.2249467002306451E-2</v>
      </c>
      <c r="F82" s="99"/>
      <c r="G82" s="51">
        <v>499723</v>
      </c>
      <c r="H82" s="99">
        <f t="shared" si="12"/>
        <v>3.8174044558199061E-2</v>
      </c>
      <c r="J82" s="168">
        <v>117378</v>
      </c>
      <c r="K82" s="99">
        <f t="shared" si="6"/>
        <v>1.2385503096375775E-2</v>
      </c>
      <c r="L82" s="5">
        <f t="shared" si="10"/>
        <v>43344</v>
      </c>
    </row>
    <row r="83" spans="1:12" x14ac:dyDescent="0.2">
      <c r="A83" s="5">
        <v>43435</v>
      </c>
      <c r="B83" s="168">
        <v>619692</v>
      </c>
      <c r="C83" s="99">
        <f t="shared" si="11"/>
        <v>2.9597360262378754E-2</v>
      </c>
      <c r="D83" s="99">
        <f t="shared" si="8"/>
        <v>1.9946941589334119E-2</v>
      </c>
      <c r="E83" s="99">
        <f t="shared" si="9"/>
        <v>3.2249467002306451E-2</v>
      </c>
      <c r="F83" s="99"/>
      <c r="G83" s="51">
        <v>502589</v>
      </c>
      <c r="H83" s="99">
        <f t="shared" si="12"/>
        <v>3.4781015285281325E-2</v>
      </c>
      <c r="J83" s="168">
        <v>117078</v>
      </c>
      <c r="K83" s="99">
        <f t="shared" si="6"/>
        <v>7.9376011570646381E-3</v>
      </c>
      <c r="L83" s="5">
        <f t="shared" si="10"/>
        <v>43435</v>
      </c>
    </row>
    <row r="84" spans="1:12" x14ac:dyDescent="0.2">
      <c r="A84" s="5">
        <v>43525</v>
      </c>
      <c r="B84" s="168">
        <v>628376</v>
      </c>
      <c r="C84" s="99">
        <f t="shared" si="11"/>
        <v>3.1458722839869932E-2</v>
      </c>
      <c r="D84" s="99">
        <f t="shared" si="8"/>
        <v>1.9946941589334119E-2</v>
      </c>
      <c r="E84" s="99">
        <f t="shared" si="9"/>
        <v>3.2249467002306451E-2</v>
      </c>
      <c r="F84" s="99"/>
      <c r="G84" s="51">
        <v>510690</v>
      </c>
      <c r="H84" s="99">
        <f t="shared" si="12"/>
        <v>3.7155129519999185E-2</v>
      </c>
      <c r="J84" s="168">
        <v>117634</v>
      </c>
      <c r="K84" s="99">
        <f t="shared" si="6"/>
        <v>7.2525195441273428E-3</v>
      </c>
      <c r="L84" s="5">
        <f t="shared" si="10"/>
        <v>43525</v>
      </c>
    </row>
    <row r="85" spans="1:12" x14ac:dyDescent="0.2">
      <c r="A85" s="5">
        <v>43617</v>
      </c>
      <c r="B85" s="168">
        <v>632295</v>
      </c>
      <c r="C85" s="99">
        <f t="shared" si="11"/>
        <v>3.397103288358045E-2</v>
      </c>
      <c r="D85" s="99">
        <f t="shared" si="8"/>
        <v>1.9946941589334119E-2</v>
      </c>
      <c r="E85" s="99">
        <f t="shared" si="9"/>
        <v>3.2249467002306451E-2</v>
      </c>
      <c r="F85" s="99"/>
      <c r="G85" s="51">
        <v>514164</v>
      </c>
      <c r="H85" s="99">
        <f>(G85-G81)/G81</f>
        <v>3.9611948084509262E-2</v>
      </c>
      <c r="J85" s="168">
        <v>118079</v>
      </c>
      <c r="K85" s="99">
        <f t="shared" si="6"/>
        <v>9.9041232969269855E-3</v>
      </c>
      <c r="L85" s="5">
        <f t="shared" si="10"/>
        <v>43617</v>
      </c>
    </row>
    <row r="86" spans="1:12" x14ac:dyDescent="0.2">
      <c r="A86" s="5">
        <v>43709</v>
      </c>
      <c r="B86" s="168">
        <v>638381</v>
      </c>
      <c r="C86" s="99">
        <f t="shared" si="11"/>
        <v>3.4441912996697598E-2</v>
      </c>
      <c r="D86" s="99">
        <f t="shared" si="8"/>
        <v>1.9946941589334119E-2</v>
      </c>
      <c r="E86" s="99">
        <f t="shared" si="9"/>
        <v>3.2249467002306451E-2</v>
      </c>
      <c r="F86" s="99"/>
      <c r="G86" s="51">
        <v>519689</v>
      </c>
      <c r="H86" s="99">
        <f t="shared" ref="H86:H90" si="13">(G86-G82)/G82</f>
        <v>3.995413459056317E-2</v>
      </c>
      <c r="J86" s="168">
        <v>118640</v>
      </c>
      <c r="K86" s="99">
        <f t="shared" si="6"/>
        <v>1.0751588883777198E-2</v>
      </c>
      <c r="L86" s="5">
        <f t="shared" si="10"/>
        <v>43709</v>
      </c>
    </row>
    <row r="87" spans="1:12" x14ac:dyDescent="0.2">
      <c r="A87" s="5">
        <v>43800</v>
      </c>
      <c r="B87" s="168">
        <v>640716</v>
      </c>
      <c r="C87" s="99">
        <f t="shared" si="11"/>
        <v>3.3926531244553748E-2</v>
      </c>
      <c r="D87" s="99">
        <f t="shared" si="8"/>
        <v>1.9946941589334119E-2</v>
      </c>
      <c r="E87" s="99">
        <f t="shared" ref="E87:E102" si="14">E88</f>
        <v>3.2249467002306451E-2</v>
      </c>
      <c r="F87" s="99"/>
      <c r="G87" s="51">
        <v>521944</v>
      </c>
      <c r="H87" s="99">
        <f t="shared" si="13"/>
        <v>3.8510592153827482E-2</v>
      </c>
      <c r="J87" s="168">
        <v>118721</v>
      </c>
      <c r="K87" s="99">
        <f t="shared" si="6"/>
        <v>1.4033379456430756E-2</v>
      </c>
      <c r="L87" s="5">
        <f t="shared" si="10"/>
        <v>43800</v>
      </c>
    </row>
    <row r="88" spans="1:12" x14ac:dyDescent="0.2">
      <c r="A88" s="5">
        <v>43891</v>
      </c>
      <c r="B88" s="168">
        <v>646294</v>
      </c>
      <c r="C88" s="99">
        <f>(B88-B84)/B84</f>
        <v>2.8514774593555451E-2</v>
      </c>
      <c r="D88" s="99">
        <f t="shared" si="8"/>
        <v>1.9946941589334119E-2</v>
      </c>
      <c r="E88" s="99">
        <f t="shared" si="14"/>
        <v>3.2249467002306451E-2</v>
      </c>
      <c r="F88" s="99"/>
      <c r="G88" s="51">
        <v>526490</v>
      </c>
      <c r="H88" s="99">
        <f t="shared" si="13"/>
        <v>3.0938534140084982E-2</v>
      </c>
      <c r="J88" s="168">
        <v>119759</v>
      </c>
      <c r="K88" s="99">
        <f t="shared" si="6"/>
        <v>1.8064505160072769E-2</v>
      </c>
      <c r="L88" s="5">
        <f t="shared" si="10"/>
        <v>43891</v>
      </c>
    </row>
    <row r="89" spans="1:12" x14ac:dyDescent="0.2">
      <c r="A89" s="5">
        <v>43983</v>
      </c>
      <c r="B89" s="168">
        <v>644006</v>
      </c>
      <c r="C89" s="99">
        <f>(B89-B85)/B85</f>
        <v>1.8521418008998963E-2</v>
      </c>
      <c r="D89" s="99">
        <f t="shared" si="8"/>
        <v>1.9946941589334119E-2</v>
      </c>
      <c r="E89" s="99">
        <f t="shared" si="14"/>
        <v>3.2249467002306451E-2</v>
      </c>
      <c r="F89" s="99"/>
      <c r="G89" s="51">
        <v>523093</v>
      </c>
      <c r="H89" s="99">
        <f t="shared" si="13"/>
        <v>1.7366054410654967E-2</v>
      </c>
      <c r="J89" s="168">
        <v>120872</v>
      </c>
      <c r="K89" s="99">
        <f t="shared" si="6"/>
        <v>2.3653655603451926E-2</v>
      </c>
      <c r="L89" s="5">
        <f t="shared" si="10"/>
        <v>43983</v>
      </c>
    </row>
    <row r="90" spans="1:12" x14ac:dyDescent="0.2">
      <c r="A90" s="5">
        <v>44075</v>
      </c>
      <c r="B90" s="168">
        <v>639402</v>
      </c>
      <c r="C90" s="99">
        <f t="shared" ref="C90:C95" si="15">(B90-B86)/B86</f>
        <v>1.5993583768940491E-3</v>
      </c>
      <c r="D90" s="99">
        <f t="shared" si="8"/>
        <v>1.9946941589334119E-2</v>
      </c>
      <c r="E90" s="99">
        <f t="shared" si="14"/>
        <v>3.2249467002306451E-2</v>
      </c>
      <c r="F90" s="99"/>
      <c r="G90" s="51">
        <v>516722</v>
      </c>
      <c r="H90" s="99">
        <f t="shared" si="13"/>
        <v>-5.7091837618267844E-3</v>
      </c>
      <c r="J90" s="168">
        <v>122640</v>
      </c>
      <c r="K90" s="99">
        <f t="shared" si="6"/>
        <v>3.3715441672285906E-2</v>
      </c>
      <c r="L90" s="5">
        <f t="shared" si="10"/>
        <v>44075</v>
      </c>
    </row>
    <row r="91" spans="1:12" x14ac:dyDescent="0.2">
      <c r="A91" s="5">
        <v>44166</v>
      </c>
      <c r="B91" s="168">
        <v>643461</v>
      </c>
      <c r="C91" s="99">
        <f t="shared" si="15"/>
        <v>4.2842694735264926E-3</v>
      </c>
      <c r="D91" s="99">
        <f t="shared" si="8"/>
        <v>1.9946941589334119E-2</v>
      </c>
      <c r="E91" s="99">
        <f t="shared" si="14"/>
        <v>3.2249467002306451E-2</v>
      </c>
      <c r="F91" s="99"/>
      <c r="G91" s="51">
        <v>520123</v>
      </c>
      <c r="H91" s="99">
        <f>(G91-G87)/G87</f>
        <v>-3.488880033107E-3</v>
      </c>
      <c r="J91" s="168">
        <v>123299</v>
      </c>
      <c r="K91" s="99">
        <f>(J91-J87)/J87</f>
        <v>3.8560995948484264E-2</v>
      </c>
      <c r="L91" s="5">
        <f t="shared" si="10"/>
        <v>44166</v>
      </c>
    </row>
    <row r="92" spans="1:12" x14ac:dyDescent="0.2">
      <c r="A92" s="5">
        <v>44256</v>
      </c>
      <c r="B92" s="168">
        <v>646825</v>
      </c>
      <c r="C92" s="99">
        <f t="shared" si="15"/>
        <v>8.216075037057438E-4</v>
      </c>
      <c r="D92" s="99">
        <f t="shared" si="8"/>
        <v>1.9946941589334119E-2</v>
      </c>
      <c r="E92" s="99">
        <f t="shared" si="14"/>
        <v>3.2249467002306451E-2</v>
      </c>
      <c r="F92" s="99"/>
      <c r="G92" s="51">
        <v>523079</v>
      </c>
      <c r="H92" s="99">
        <f t="shared" ref="H92:H93" si="16">(G92-G88)/G88</f>
        <v>-6.4787555319189352E-3</v>
      </c>
      <c r="J92" s="168">
        <v>123712</v>
      </c>
      <c r="K92" s="99">
        <f t="shared" ref="K92:K103" si="17">(J92-J88)/J88</f>
        <v>3.3007957648276957E-2</v>
      </c>
      <c r="L92" s="5">
        <f t="shared" si="10"/>
        <v>44256</v>
      </c>
    </row>
    <row r="93" spans="1:12" x14ac:dyDescent="0.2">
      <c r="A93" s="5">
        <v>44348</v>
      </c>
      <c r="B93" s="168">
        <v>647825</v>
      </c>
      <c r="C93" s="99">
        <f t="shared" si="15"/>
        <v>5.9300689745126599E-3</v>
      </c>
      <c r="D93" s="99">
        <f t="shared" si="8"/>
        <v>1.9946941589334119E-2</v>
      </c>
      <c r="E93" s="99">
        <f t="shared" si="14"/>
        <v>3.2249467002306451E-2</v>
      </c>
      <c r="F93" s="99"/>
      <c r="G93" s="51">
        <v>524526</v>
      </c>
      <c r="H93" s="99">
        <f t="shared" si="16"/>
        <v>2.7394746249710853E-3</v>
      </c>
      <c r="J93" s="168">
        <v>123268</v>
      </c>
      <c r="K93" s="99">
        <f t="shared" si="17"/>
        <v>1.9822622278112382E-2</v>
      </c>
      <c r="L93" s="5">
        <f t="shared" si="10"/>
        <v>44348</v>
      </c>
    </row>
    <row r="94" spans="1:12" x14ac:dyDescent="0.2">
      <c r="A94" s="5">
        <v>44440</v>
      </c>
      <c r="B94" s="168">
        <v>645544</v>
      </c>
      <c r="C94" s="99">
        <f t="shared" si="15"/>
        <v>9.605850466529663E-3</v>
      </c>
      <c r="D94" s="99">
        <f t="shared" si="8"/>
        <v>1.9946941589334119E-2</v>
      </c>
      <c r="E94" s="99">
        <f t="shared" si="14"/>
        <v>3.2249467002306451E-2</v>
      </c>
      <c r="F94" s="99"/>
      <c r="G94" s="51">
        <v>522713</v>
      </c>
      <c r="H94" s="99">
        <f>(G94-G90)/G90</f>
        <v>1.1594242165032648E-2</v>
      </c>
      <c r="J94" s="168">
        <v>122802</v>
      </c>
      <c r="K94" s="99">
        <f t="shared" si="17"/>
        <v>1.3209393346379648E-3</v>
      </c>
      <c r="L94" s="5">
        <f t="shared" si="10"/>
        <v>44440</v>
      </c>
    </row>
    <row r="95" spans="1:12" x14ac:dyDescent="0.2">
      <c r="A95" s="5">
        <v>44531</v>
      </c>
      <c r="B95" s="168">
        <v>650841</v>
      </c>
      <c r="C95" s="99">
        <f t="shared" si="15"/>
        <v>1.1469226573172267E-2</v>
      </c>
      <c r="D95" s="99">
        <f t="shared" si="8"/>
        <v>1.9946941589334119E-2</v>
      </c>
      <c r="E95" s="99">
        <f t="shared" si="14"/>
        <v>3.2249467002306451E-2</v>
      </c>
      <c r="F95" s="99"/>
      <c r="G95" s="51">
        <v>528273</v>
      </c>
      <c r="H95" s="99">
        <f t="shared" ref="H95:H102" si="18">(G95-G91)/G91</f>
        <v>1.5669370514282199E-2</v>
      </c>
      <c r="J95" s="168">
        <v>122540</v>
      </c>
      <c r="K95" s="99">
        <f t="shared" si="17"/>
        <v>-6.1557676866803458E-3</v>
      </c>
      <c r="L95" s="5">
        <f t="shared" si="10"/>
        <v>44531</v>
      </c>
    </row>
    <row r="96" spans="1:12" x14ac:dyDescent="0.2">
      <c r="A96" s="5">
        <v>44621</v>
      </c>
      <c r="B96" s="168">
        <v>660402</v>
      </c>
      <c r="C96" s="99">
        <f t="shared" ref="C96:C100" si="19">(B96-B92)/B92</f>
        <v>2.0990221466393538E-2</v>
      </c>
      <c r="D96" s="99">
        <f>D97</f>
        <v>1.9946941589334119E-2</v>
      </c>
      <c r="E96" s="99">
        <f t="shared" si="14"/>
        <v>3.2249467002306451E-2</v>
      </c>
      <c r="F96" s="99"/>
      <c r="G96" s="51">
        <v>537903</v>
      </c>
      <c r="H96" s="99">
        <f t="shared" si="18"/>
        <v>2.8339887473976207E-2</v>
      </c>
      <c r="J96" s="168">
        <v>122475</v>
      </c>
      <c r="K96" s="99">
        <f t="shared" si="17"/>
        <v>-9.9990300051733053E-3</v>
      </c>
      <c r="L96" s="5">
        <f t="shared" ref="L96:L100" si="20">A96</f>
        <v>44621</v>
      </c>
    </row>
    <row r="97" spans="1:12" x14ac:dyDescent="0.2">
      <c r="A97" s="5">
        <v>44713</v>
      </c>
      <c r="B97" s="168">
        <v>663345</v>
      </c>
      <c r="C97" s="99">
        <f t="shared" si="19"/>
        <v>2.3957087176320765E-2</v>
      </c>
      <c r="D97" s="99">
        <f t="shared" ref="D97:D102" si="21">D98</f>
        <v>1.9946941589334119E-2</v>
      </c>
      <c r="E97" s="99">
        <f t="shared" si="14"/>
        <v>3.2249467002306451E-2</v>
      </c>
      <c r="F97" s="99"/>
      <c r="G97" s="51">
        <v>541164</v>
      </c>
      <c r="H97" s="99">
        <f t="shared" si="18"/>
        <v>3.1720067260726827E-2</v>
      </c>
      <c r="J97" s="168">
        <v>122157</v>
      </c>
      <c r="K97" s="99">
        <f t="shared" si="17"/>
        <v>-9.0128824999188752E-3</v>
      </c>
      <c r="L97" s="5">
        <f t="shared" si="20"/>
        <v>44713</v>
      </c>
    </row>
    <row r="98" spans="1:12" x14ac:dyDescent="0.2">
      <c r="A98" s="5">
        <v>44805</v>
      </c>
      <c r="B98" s="168">
        <v>671640</v>
      </c>
      <c r="C98" s="99">
        <f t="shared" si="19"/>
        <v>4.0424819996777911E-2</v>
      </c>
      <c r="D98" s="99">
        <f t="shared" si="21"/>
        <v>1.9946941589334119E-2</v>
      </c>
      <c r="E98" s="99">
        <f t="shared" si="14"/>
        <v>3.2249467002306451E-2</v>
      </c>
      <c r="F98" s="99"/>
      <c r="G98" s="51">
        <v>549014</v>
      </c>
      <c r="H98" s="99">
        <f t="shared" si="18"/>
        <v>5.0316330376325061E-2</v>
      </c>
      <c r="J98" s="168">
        <v>122602</v>
      </c>
      <c r="K98" s="99">
        <f t="shared" si="17"/>
        <v>-1.6286379700656342E-3</v>
      </c>
      <c r="L98" s="5">
        <f t="shared" si="20"/>
        <v>44805</v>
      </c>
    </row>
    <row r="99" spans="1:12" x14ac:dyDescent="0.2">
      <c r="A99" s="5">
        <v>44896</v>
      </c>
      <c r="B99" s="168">
        <v>674923</v>
      </c>
      <c r="C99" s="99">
        <f t="shared" si="19"/>
        <v>3.70013567061694E-2</v>
      </c>
      <c r="D99" s="99">
        <f t="shared" si="21"/>
        <v>1.9946941589334119E-2</v>
      </c>
      <c r="E99" s="99">
        <f t="shared" si="14"/>
        <v>3.2249467002306451E-2</v>
      </c>
      <c r="F99" s="99"/>
      <c r="G99" s="51">
        <v>552587</v>
      </c>
      <c r="H99" s="99">
        <f t="shared" si="18"/>
        <v>4.6025445177020216E-2</v>
      </c>
      <c r="J99" s="168">
        <v>122313</v>
      </c>
      <c r="K99" s="99">
        <f t="shared" si="17"/>
        <v>-1.8524563407866818E-3</v>
      </c>
      <c r="L99" s="5">
        <f t="shared" si="20"/>
        <v>44896</v>
      </c>
    </row>
    <row r="100" spans="1:12" x14ac:dyDescent="0.2">
      <c r="A100" s="5">
        <v>44986</v>
      </c>
      <c r="B100" s="168">
        <v>681429</v>
      </c>
      <c r="C100" s="99">
        <f t="shared" si="19"/>
        <v>3.1839697638710966E-2</v>
      </c>
      <c r="D100" s="99">
        <f t="shared" si="21"/>
        <v>1.9946941589334119E-2</v>
      </c>
      <c r="E100" s="99">
        <f t="shared" si="14"/>
        <v>3.2249467002306451E-2</v>
      </c>
      <c r="F100" s="99"/>
      <c r="G100" s="51">
        <v>558603</v>
      </c>
      <c r="H100" s="99">
        <f t="shared" si="18"/>
        <v>3.8482774775377718E-2</v>
      </c>
      <c r="J100" s="168">
        <v>122805</v>
      </c>
      <c r="K100" s="99">
        <f t="shared" si="17"/>
        <v>2.6944274341702389E-3</v>
      </c>
      <c r="L100" s="5">
        <f t="shared" si="20"/>
        <v>44986</v>
      </c>
    </row>
    <row r="101" spans="1:12" x14ac:dyDescent="0.2">
      <c r="A101" s="5">
        <v>45078</v>
      </c>
      <c r="B101" s="168">
        <v>681017</v>
      </c>
      <c r="C101" s="99">
        <f>(B101-B97)/B97</f>
        <v>2.664073747446653E-2</v>
      </c>
      <c r="D101" s="99">
        <f t="shared" si="21"/>
        <v>1.9946941589334119E-2</v>
      </c>
      <c r="E101" s="99">
        <f t="shared" si="14"/>
        <v>3.2249467002306451E-2</v>
      </c>
      <c r="G101" s="51">
        <v>557967</v>
      </c>
      <c r="H101" s="99">
        <f t="shared" si="18"/>
        <v>3.1049737233075372E-2</v>
      </c>
      <c r="J101" s="168">
        <v>123030</v>
      </c>
      <c r="K101" s="99">
        <f t="shared" si="17"/>
        <v>7.1465409268400499E-3</v>
      </c>
      <c r="L101" s="5">
        <f t="shared" ref="L101:L103" si="22">A101</f>
        <v>45078</v>
      </c>
    </row>
    <row r="102" spans="1:12" x14ac:dyDescent="0.2">
      <c r="A102" s="5">
        <v>45170</v>
      </c>
      <c r="B102" s="168">
        <v>679275</v>
      </c>
      <c r="C102" s="99">
        <f>(B102-B98)/B98</f>
        <v>1.1367696980525281E-2</v>
      </c>
      <c r="D102" s="99">
        <f t="shared" si="21"/>
        <v>1.9946941589334119E-2</v>
      </c>
      <c r="E102" s="99">
        <f t="shared" si="14"/>
        <v>3.2249467002306451E-2</v>
      </c>
      <c r="F102" s="99"/>
      <c r="G102" s="51">
        <v>556192</v>
      </c>
      <c r="H102" s="99">
        <f t="shared" si="18"/>
        <v>1.3074347830838558E-2</v>
      </c>
      <c r="J102" s="168">
        <v>123064</v>
      </c>
      <c r="K102" s="99">
        <f t="shared" si="17"/>
        <v>3.7682908924813623E-3</v>
      </c>
      <c r="L102" s="5">
        <f t="shared" si="22"/>
        <v>45170</v>
      </c>
    </row>
    <row r="103" spans="1:12" x14ac:dyDescent="0.2">
      <c r="A103" s="5">
        <v>45261</v>
      </c>
      <c r="B103" s="168">
        <v>669640</v>
      </c>
      <c r="C103" s="99">
        <f>(B103-B99)/B99</f>
        <v>-7.8275595882789598E-3</v>
      </c>
      <c r="D103" s="99">
        <f>AVERAGE(C84:C103)</f>
        <v>1.9946941589334119E-2</v>
      </c>
      <c r="E103" s="99">
        <f>AVERAGE(C64:C103)</f>
        <v>3.2249467002306451E-2</v>
      </c>
      <c r="G103" s="51">
        <v>547661</v>
      </c>
      <c r="H103" s="99">
        <f>(G103-G99)/G99</f>
        <v>-8.914433383340541E-3</v>
      </c>
      <c r="J103" s="168">
        <v>121960</v>
      </c>
      <c r="K103" s="99">
        <f t="shared" si="17"/>
        <v>-2.8860382788419873E-3</v>
      </c>
      <c r="L103" s="5">
        <f t="shared" si="22"/>
        <v>45261</v>
      </c>
    </row>
    <row r="105" spans="1:12" x14ac:dyDescent="0.2">
      <c r="C105" s="212"/>
    </row>
  </sheetData>
  <sortState xmlns:xlrd2="http://schemas.microsoft.com/office/spreadsheetml/2017/richdata2" ref="F87:I97">
    <sortCondition ref="F87:F97"/>
  </sortState>
  <phoneticPr fontId="4" type="noConversion"/>
  <hyperlinks>
    <hyperlink ref="A1" location="'Figure 4'!A1" display="Figure 4" xr:uid="{00000000-0004-0000-1C00-000001000000}"/>
    <hyperlink ref="M1" location="Contents!A1" display="Contents page" xr:uid="{8D21436A-1934-4E07-8F71-48E648447FE1}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E26"/>
  <sheetViews>
    <sheetView zoomScale="120" zoomScaleNormal="120" workbookViewId="0">
      <pane ySplit="2" topLeftCell="A3" activePane="bottomLeft" state="frozen"/>
      <selection pane="bottomLeft" activeCell="A3" sqref="A3"/>
    </sheetView>
  </sheetViews>
  <sheetFormatPr defaultColWidth="8" defaultRowHeight="11.25" x14ac:dyDescent="0.2"/>
  <cols>
    <col min="1" max="1" width="8" style="2"/>
    <col min="2" max="2" width="18.140625" style="2" customWidth="1"/>
    <col min="3" max="3" width="19.7109375" style="2" customWidth="1"/>
    <col min="4" max="4" width="8" style="2"/>
    <col min="5" max="5" width="14.140625" style="2" customWidth="1"/>
    <col min="6" max="16384" width="8" style="2"/>
  </cols>
  <sheetData>
    <row r="1" spans="1:5" ht="30" customHeight="1" x14ac:dyDescent="0.2">
      <c r="A1" s="186" t="s">
        <v>431</v>
      </c>
      <c r="C1" s="26"/>
      <c r="D1" s="26"/>
      <c r="E1" s="180" t="s">
        <v>359</v>
      </c>
    </row>
    <row r="2" spans="1:5" ht="66" customHeight="1" x14ac:dyDescent="0.2">
      <c r="A2" s="31" t="s">
        <v>408</v>
      </c>
      <c r="B2" s="30" t="s">
        <v>413</v>
      </c>
      <c r="C2" s="30" t="s">
        <v>414</v>
      </c>
      <c r="D2" s="26"/>
      <c r="E2" s="26"/>
    </row>
    <row r="3" spans="1:5" ht="12.75" x14ac:dyDescent="0.2">
      <c r="A3" s="5">
        <v>43435</v>
      </c>
      <c r="B3" s="49">
        <v>5579.811767277487</v>
      </c>
      <c r="C3" s="167">
        <v>0.28978541892901677</v>
      </c>
      <c r="D3" s="26"/>
      <c r="E3" s="49"/>
    </row>
    <row r="4" spans="1:5" ht="12.75" x14ac:dyDescent="0.2">
      <c r="A4" s="5">
        <v>43525</v>
      </c>
      <c r="B4" s="49">
        <v>4741.933786224934</v>
      </c>
      <c r="C4" s="167">
        <v>0.28206347984742591</v>
      </c>
      <c r="D4" s="26"/>
      <c r="E4" s="49"/>
    </row>
    <row r="5" spans="1:5" ht="12.75" x14ac:dyDescent="0.2">
      <c r="A5" s="5">
        <v>43617</v>
      </c>
      <c r="B5" s="49">
        <v>4968.5738982653947</v>
      </c>
      <c r="C5" s="167">
        <v>0.28323794549355119</v>
      </c>
      <c r="D5" s="26"/>
      <c r="E5" s="49"/>
    </row>
    <row r="6" spans="1:5" ht="12.75" x14ac:dyDescent="0.2">
      <c r="A6" s="5">
        <v>43709</v>
      </c>
      <c r="B6" s="49">
        <v>5598.4178387402917</v>
      </c>
      <c r="C6" s="167">
        <v>0.28619264279646878</v>
      </c>
      <c r="D6" s="26"/>
      <c r="E6" s="49"/>
    </row>
    <row r="7" spans="1:5" ht="12.75" x14ac:dyDescent="0.2">
      <c r="A7" s="5">
        <v>43800</v>
      </c>
      <c r="B7" s="49">
        <v>5825.0731309666371</v>
      </c>
      <c r="C7" s="167">
        <v>0.27765631978170874</v>
      </c>
      <c r="D7" s="26"/>
      <c r="E7" s="49"/>
    </row>
    <row r="8" spans="1:5" ht="12.75" x14ac:dyDescent="0.2">
      <c r="A8" s="5">
        <v>43891</v>
      </c>
      <c r="B8" s="49">
        <v>5370.0692784380308</v>
      </c>
      <c r="C8" s="167">
        <v>0.27160520057860665</v>
      </c>
      <c r="D8" s="26"/>
      <c r="E8" s="49"/>
    </row>
    <row r="9" spans="1:5" ht="12.75" x14ac:dyDescent="0.2">
      <c r="A9" s="5">
        <v>43983</v>
      </c>
      <c r="B9" s="49">
        <v>5129.333271045808</v>
      </c>
      <c r="C9" s="167">
        <v>0.26487504050499816</v>
      </c>
      <c r="D9" s="26"/>
      <c r="E9" s="49"/>
    </row>
    <row r="10" spans="1:5" ht="12.75" x14ac:dyDescent="0.2">
      <c r="A10" s="5">
        <v>44075</v>
      </c>
      <c r="B10" s="49">
        <v>4873.2224904884306</v>
      </c>
      <c r="C10" s="167">
        <v>0.2450836951499312</v>
      </c>
      <c r="D10" s="26"/>
      <c r="E10" s="49"/>
    </row>
    <row r="11" spans="1:5" ht="12.75" x14ac:dyDescent="0.2">
      <c r="A11" s="5">
        <v>44166</v>
      </c>
      <c r="B11" s="49">
        <v>4883.0245373310809</v>
      </c>
      <c r="C11" s="167">
        <v>0.21980011166704899</v>
      </c>
      <c r="D11" s="26"/>
      <c r="E11" s="49"/>
    </row>
    <row r="12" spans="1:5" ht="12.75" x14ac:dyDescent="0.2">
      <c r="A12" s="5">
        <v>44256</v>
      </c>
      <c r="B12" s="49">
        <v>6233.0051521885516</v>
      </c>
      <c r="C12" s="167">
        <v>0.23094986952978233</v>
      </c>
      <c r="D12" s="26"/>
      <c r="E12" s="49"/>
    </row>
    <row r="13" spans="1:5" ht="12.75" x14ac:dyDescent="0.2">
      <c r="A13" s="5">
        <v>44348</v>
      </c>
      <c r="B13" s="49">
        <v>8315.1775987405545</v>
      </c>
      <c r="C13" s="167">
        <v>0.26478787757534539</v>
      </c>
      <c r="D13" s="26"/>
      <c r="E13" s="49"/>
    </row>
    <row r="14" spans="1:5" ht="12.75" x14ac:dyDescent="0.2">
      <c r="A14" s="5">
        <v>44440</v>
      </c>
      <c r="B14" s="49">
        <v>9052.3537997502081</v>
      </c>
      <c r="C14" s="167">
        <v>0.29102377548242991</v>
      </c>
      <c r="D14" s="26"/>
      <c r="E14" s="49"/>
    </row>
    <row r="15" spans="1:5" ht="12.75" x14ac:dyDescent="0.2">
      <c r="A15" s="5">
        <v>44531</v>
      </c>
      <c r="B15" s="49">
        <v>9201.6813135090579</v>
      </c>
      <c r="C15" s="167">
        <v>0.30099798365766323</v>
      </c>
      <c r="D15" s="26"/>
      <c r="E15" s="49"/>
    </row>
    <row r="16" spans="1:5" ht="12.75" x14ac:dyDescent="0.2">
      <c r="A16" s="5">
        <v>44621</v>
      </c>
      <c r="B16" s="49">
        <v>9360.4477893719795</v>
      </c>
      <c r="C16" s="167">
        <v>0.31250463456210925</v>
      </c>
      <c r="D16" s="26"/>
      <c r="E16" s="49"/>
    </row>
    <row r="17" spans="1:5" ht="12.75" x14ac:dyDescent="0.2">
      <c r="A17" s="5">
        <v>44713</v>
      </c>
      <c r="B17" s="49">
        <v>9384.8713299050614</v>
      </c>
      <c r="C17" s="167">
        <v>0.32163742420307384</v>
      </c>
      <c r="D17" s="26"/>
      <c r="E17" s="49"/>
    </row>
    <row r="18" spans="1:5" ht="12.75" x14ac:dyDescent="0.2">
      <c r="A18" s="5">
        <v>44805</v>
      </c>
      <c r="B18" s="49">
        <v>8242.2971324806203</v>
      </c>
      <c r="C18" s="167">
        <v>0.31628802860073546</v>
      </c>
      <c r="D18" s="26"/>
      <c r="E18" s="49"/>
    </row>
    <row r="19" spans="1:5" x14ac:dyDescent="0.2">
      <c r="A19" s="5">
        <v>44896</v>
      </c>
      <c r="B19" s="49">
        <v>6749.7367559115173</v>
      </c>
      <c r="C19" s="167">
        <v>0.31410996334584124</v>
      </c>
      <c r="D19"/>
      <c r="E19" s="49"/>
    </row>
    <row r="20" spans="1:5" ht="12.75" x14ac:dyDescent="0.2">
      <c r="A20" s="5">
        <v>44986</v>
      </c>
      <c r="B20" s="49">
        <v>5859.6497076865107</v>
      </c>
      <c r="C20" s="167">
        <v>0.31141672376979201</v>
      </c>
      <c r="D20" s="27"/>
      <c r="E20" s="49"/>
    </row>
    <row r="21" spans="1:5" ht="12.75" x14ac:dyDescent="0.2">
      <c r="A21" s="5">
        <v>45078</v>
      </c>
      <c r="B21" s="49">
        <v>6432.8804773782767</v>
      </c>
      <c r="C21" s="167">
        <v>0.31810559919939285</v>
      </c>
      <c r="D21" s="27"/>
      <c r="E21" s="49"/>
    </row>
    <row r="22" spans="1:5" ht="12.75" x14ac:dyDescent="0.2">
      <c r="A22" s="5">
        <v>45170</v>
      </c>
      <c r="B22" s="49">
        <v>6739.9434958610482</v>
      </c>
      <c r="C22" s="167">
        <v>0.31820726057229476</v>
      </c>
      <c r="D22" s="27"/>
    </row>
    <row r="23" spans="1:5" ht="12.75" x14ac:dyDescent="0.2">
      <c r="A23" s="5">
        <v>45261</v>
      </c>
      <c r="B23" s="49">
        <v>6831.4784</v>
      </c>
      <c r="C23" s="167">
        <v>0.30849040902701741</v>
      </c>
      <c r="D23" s="27"/>
    </row>
    <row r="24" spans="1:5" ht="12.75" x14ac:dyDescent="0.2">
      <c r="A24" s="5"/>
      <c r="B24" s="25"/>
      <c r="C24" s="42"/>
      <c r="D24" s="27"/>
      <c r="E24"/>
    </row>
    <row r="25" spans="1:5" ht="12.75" x14ac:dyDescent="0.2">
      <c r="B25" s="166">
        <f>B23/B22-1</f>
        <v>1.3580960166084788E-2</v>
      </c>
      <c r="C25" s="193" t="s">
        <v>417</v>
      </c>
      <c r="D25" s="27"/>
      <c r="E25"/>
    </row>
    <row r="26" spans="1:5" ht="12.75" x14ac:dyDescent="0.2">
      <c r="A26" s="194"/>
      <c r="B26" s="166">
        <f>B23/B19-1</f>
        <v>1.2110345491161967E-2</v>
      </c>
      <c r="C26" s="193" t="s">
        <v>418</v>
      </c>
      <c r="D26" s="27"/>
      <c r="E26"/>
    </row>
  </sheetData>
  <phoneticPr fontId="5" type="noConversion"/>
  <hyperlinks>
    <hyperlink ref="E1" location="Contents!A1" display="Contents page" xr:uid="{00000000-0004-0000-1D00-000000000000}"/>
    <hyperlink ref="A1" location="'Figure 6'!A1" display="Figure 6" xr:uid="{00000000-0004-0000-1D00-000002000000}"/>
  </hyperlinks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ADA2-C1A6-4F50-B48C-83097B3E8B1B}">
  <dimension ref="A1:I295"/>
  <sheetViews>
    <sheetView zoomScale="120" zoomScaleNormal="120" workbookViewId="0">
      <pane ySplit="3" topLeftCell="A4" activePane="bottomLeft" state="frozen"/>
      <selection pane="bottomLeft" activeCell="A4" sqref="A4"/>
    </sheetView>
  </sheetViews>
  <sheetFormatPr defaultColWidth="8" defaultRowHeight="11.25" x14ac:dyDescent="0.2"/>
  <cols>
    <col min="1" max="1" width="8" style="2"/>
    <col min="2" max="2" width="8.28515625" style="2" bestFit="1" customWidth="1"/>
    <col min="3" max="3" width="10.5703125" style="2" customWidth="1"/>
    <col min="4" max="4" width="4.5703125" style="2" customWidth="1"/>
    <col min="5" max="5" width="8.28515625" style="2" bestFit="1" customWidth="1"/>
    <col min="6" max="6" width="9.85546875" customWidth="1"/>
    <col min="7" max="7" width="14.85546875" customWidth="1"/>
    <col min="8" max="16384" width="8" style="2"/>
  </cols>
  <sheetData>
    <row r="1" spans="1:7" s="182" customFormat="1" ht="30" customHeight="1" x14ac:dyDescent="0.15">
      <c r="A1" s="185" t="s">
        <v>432</v>
      </c>
      <c r="D1" s="181"/>
      <c r="F1" s="183"/>
      <c r="G1" s="180" t="s">
        <v>359</v>
      </c>
    </row>
    <row r="2" spans="1:7" ht="36" customHeight="1" x14ac:dyDescent="0.2">
      <c r="B2" s="246" t="s">
        <v>361</v>
      </c>
      <c r="C2" s="246"/>
      <c r="D2" s="10"/>
      <c r="E2" s="247" t="s">
        <v>362</v>
      </c>
      <c r="F2" s="247"/>
      <c r="G2" s="10"/>
    </row>
    <row r="3" spans="1:7" ht="41.25" customHeight="1" x14ac:dyDescent="0.2">
      <c r="A3" s="28" t="s">
        <v>407</v>
      </c>
      <c r="B3" s="28" t="s">
        <v>295</v>
      </c>
      <c r="C3" s="29" t="s">
        <v>293</v>
      </c>
      <c r="D3" s="29"/>
      <c r="E3" s="28" t="s">
        <v>295</v>
      </c>
      <c r="F3" s="29" t="s">
        <v>293</v>
      </c>
      <c r="G3" s="29"/>
    </row>
    <row r="4" spans="1:7" x14ac:dyDescent="0.2">
      <c r="A4" s="1">
        <v>36404</v>
      </c>
      <c r="B4" s="42">
        <f>C4/100</f>
        <v>4.0756999999999995E-2</v>
      </c>
      <c r="C4" s="175">
        <v>4.0756999999999994</v>
      </c>
      <c r="D4" s="22"/>
      <c r="E4" s="174"/>
      <c r="F4" s="7">
        <v>4.5</v>
      </c>
      <c r="G4" s="7"/>
    </row>
    <row r="5" spans="1:7" x14ac:dyDescent="0.2">
      <c r="A5" s="1">
        <v>36434</v>
      </c>
      <c r="B5" s="42">
        <f t="shared" ref="B5:B68" si="0">C5/100</f>
        <v>4.0854000000000001E-2</v>
      </c>
      <c r="C5" s="175">
        <v>4.0853999999999999</v>
      </c>
      <c r="D5" s="22"/>
      <c r="E5" s="174"/>
      <c r="F5" s="7"/>
      <c r="G5" s="7"/>
    </row>
    <row r="6" spans="1:7" x14ac:dyDescent="0.2">
      <c r="A6" s="1">
        <v>36465</v>
      </c>
      <c r="B6" s="42">
        <f t="shared" si="0"/>
        <v>4.0628666666666674E-2</v>
      </c>
      <c r="C6" s="175">
        <v>4.0628666666666673</v>
      </c>
      <c r="D6" s="22"/>
      <c r="E6" s="174"/>
      <c r="F6" s="7"/>
      <c r="G6" s="7"/>
    </row>
    <row r="7" spans="1:7" x14ac:dyDescent="0.2">
      <c r="A7" s="1">
        <v>36495</v>
      </c>
      <c r="B7" s="42">
        <f t="shared" si="0"/>
        <v>4.0393666666666668E-2</v>
      </c>
      <c r="C7" s="175">
        <v>4.039366666666667</v>
      </c>
      <c r="D7" s="22"/>
      <c r="E7" s="174"/>
      <c r="F7" s="7">
        <v>3.4</v>
      </c>
      <c r="G7" s="7"/>
    </row>
    <row r="8" spans="1:7" x14ac:dyDescent="0.2">
      <c r="A8" s="1">
        <v>36526</v>
      </c>
      <c r="B8" s="42">
        <f t="shared" si="0"/>
        <v>4.0197333333333335E-2</v>
      </c>
      <c r="C8" s="175">
        <v>4.0197333333333338</v>
      </c>
      <c r="D8" s="22"/>
      <c r="E8" s="174"/>
      <c r="F8" s="7"/>
      <c r="G8" s="7"/>
    </row>
    <row r="9" spans="1:7" x14ac:dyDescent="0.2">
      <c r="A9" s="1">
        <v>36557</v>
      </c>
      <c r="B9" s="42">
        <f t="shared" si="0"/>
        <v>3.9909666666666656E-2</v>
      </c>
      <c r="C9" s="175">
        <v>3.9909666666666657</v>
      </c>
      <c r="D9" s="22"/>
      <c r="E9" s="174"/>
      <c r="F9" s="7"/>
      <c r="G9" s="7"/>
    </row>
    <row r="10" spans="1:7" x14ac:dyDescent="0.2">
      <c r="A10" s="1">
        <v>36586</v>
      </c>
      <c r="B10" s="42">
        <f t="shared" si="0"/>
        <v>3.938033333333333E-2</v>
      </c>
      <c r="C10" s="175">
        <v>3.9380333333333328</v>
      </c>
      <c r="D10" s="22"/>
      <c r="E10" s="174"/>
      <c r="F10" s="7">
        <v>2.8</v>
      </c>
      <c r="G10" s="7"/>
    </row>
    <row r="11" spans="1:7" x14ac:dyDescent="0.2">
      <c r="A11" s="1">
        <v>36617</v>
      </c>
      <c r="B11" s="42">
        <f t="shared" si="0"/>
        <v>3.8509999999999996E-2</v>
      </c>
      <c r="C11" s="175">
        <v>3.8509999999999995</v>
      </c>
      <c r="D11" s="22"/>
      <c r="E11" s="174"/>
      <c r="F11" s="7"/>
      <c r="G11" s="7"/>
    </row>
    <row r="12" spans="1:7" x14ac:dyDescent="0.2">
      <c r="A12" s="1">
        <v>36647</v>
      </c>
      <c r="B12" s="42">
        <f t="shared" si="0"/>
        <v>3.7363E-2</v>
      </c>
      <c r="C12" s="175">
        <v>3.7363</v>
      </c>
      <c r="D12" s="22"/>
      <c r="E12" s="174"/>
      <c r="F12" s="7"/>
      <c r="G12" s="7"/>
    </row>
    <row r="13" spans="1:7" x14ac:dyDescent="0.2">
      <c r="A13" s="1">
        <v>36678</v>
      </c>
      <c r="B13" s="42">
        <f t="shared" si="0"/>
        <v>3.6205333333333332E-2</v>
      </c>
      <c r="C13" s="175">
        <v>3.6205333333333329</v>
      </c>
      <c r="D13" s="22"/>
      <c r="E13" s="174"/>
      <c r="F13" s="7">
        <v>3.2</v>
      </c>
      <c r="G13" s="7"/>
    </row>
    <row r="14" spans="1:7" x14ac:dyDescent="0.2">
      <c r="A14" s="1">
        <v>36708</v>
      </c>
      <c r="B14" s="42">
        <f t="shared" si="0"/>
        <v>3.5332666666666665E-2</v>
      </c>
      <c r="C14" s="175">
        <v>3.5332666666666666</v>
      </c>
      <c r="D14" s="22"/>
      <c r="E14" s="174"/>
      <c r="F14" s="7"/>
      <c r="G14" s="7"/>
    </row>
    <row r="15" spans="1:7" x14ac:dyDescent="0.2">
      <c r="A15" s="1">
        <v>36739</v>
      </c>
      <c r="B15" s="42">
        <f t="shared" si="0"/>
        <v>3.4906666666666669E-2</v>
      </c>
      <c r="C15" s="175">
        <v>3.4906666666666668</v>
      </c>
      <c r="D15" s="22"/>
      <c r="E15" s="174"/>
      <c r="F15" s="7"/>
      <c r="G15" s="7"/>
    </row>
    <row r="16" spans="1:7" x14ac:dyDescent="0.2">
      <c r="A16" s="1">
        <v>36770</v>
      </c>
      <c r="B16" s="42">
        <f t="shared" si="0"/>
        <v>3.4849333333333329E-2</v>
      </c>
      <c r="C16" s="175">
        <v>3.4849333333333332</v>
      </c>
      <c r="D16" s="22"/>
      <c r="E16" s="174"/>
      <c r="F16" s="7"/>
      <c r="G16" s="7"/>
    </row>
    <row r="17" spans="1:7" x14ac:dyDescent="0.2">
      <c r="A17" s="1">
        <v>36800</v>
      </c>
      <c r="B17" s="42">
        <f t="shared" si="0"/>
        <v>3.4879999999999994E-2</v>
      </c>
      <c r="C17" s="175">
        <v>3.4879999999999995</v>
      </c>
      <c r="D17" s="22"/>
      <c r="E17" s="174"/>
      <c r="F17" s="7"/>
      <c r="G17" s="7"/>
    </row>
    <row r="18" spans="1:7" x14ac:dyDescent="0.2">
      <c r="A18" s="1">
        <v>36831</v>
      </c>
      <c r="B18" s="42">
        <f t="shared" si="0"/>
        <v>3.4737999999999998E-2</v>
      </c>
      <c r="C18" s="175">
        <v>3.4737999999999998</v>
      </c>
      <c r="D18" s="22"/>
      <c r="E18" s="174"/>
      <c r="F18" s="7"/>
      <c r="G18" s="7"/>
    </row>
    <row r="19" spans="1:7" x14ac:dyDescent="0.2">
      <c r="A19" s="1">
        <v>36861</v>
      </c>
      <c r="B19" s="42">
        <f t="shared" si="0"/>
        <v>3.4397333333333335E-2</v>
      </c>
      <c r="C19" s="175">
        <v>3.4397333333333333</v>
      </c>
      <c r="D19" s="22"/>
      <c r="E19" s="174"/>
      <c r="F19" s="7">
        <v>5.3</v>
      </c>
      <c r="G19" s="7"/>
    </row>
    <row r="20" spans="1:7" x14ac:dyDescent="0.2">
      <c r="A20" s="1">
        <v>36892</v>
      </c>
      <c r="B20" s="42">
        <f t="shared" si="0"/>
        <v>3.4009333333333336E-2</v>
      </c>
      <c r="C20" s="175">
        <v>3.4009333333333336</v>
      </c>
      <c r="D20" s="22"/>
      <c r="E20" s="174"/>
      <c r="F20" s="7"/>
      <c r="G20" s="7"/>
    </row>
    <row r="21" spans="1:7" x14ac:dyDescent="0.2">
      <c r="A21" s="1">
        <v>36923</v>
      </c>
      <c r="B21" s="42">
        <f t="shared" si="0"/>
        <v>3.3833333333333326E-2</v>
      </c>
      <c r="C21" s="175">
        <v>3.3833333333333329</v>
      </c>
      <c r="D21" s="22"/>
      <c r="E21" s="174"/>
      <c r="F21" s="7"/>
      <c r="G21" s="7"/>
    </row>
    <row r="22" spans="1:7" x14ac:dyDescent="0.2">
      <c r="A22" s="1">
        <v>36951</v>
      </c>
      <c r="B22" s="42">
        <f t="shared" si="0"/>
        <v>3.4130000000000001E-2</v>
      </c>
      <c r="C22" s="175">
        <v>3.4130000000000003</v>
      </c>
      <c r="D22" s="22"/>
      <c r="E22" s="174"/>
      <c r="F22" s="7">
        <v>2.6</v>
      </c>
      <c r="G22" s="7"/>
    </row>
    <row r="23" spans="1:7" x14ac:dyDescent="0.2">
      <c r="A23" s="1">
        <v>36982</v>
      </c>
      <c r="B23" s="42">
        <f t="shared" si="0"/>
        <v>3.5186666666666665E-2</v>
      </c>
      <c r="C23" s="175">
        <v>3.5186666666666664</v>
      </c>
      <c r="D23" s="22"/>
      <c r="E23" s="174"/>
      <c r="F23" s="7"/>
      <c r="G23" s="7"/>
    </row>
    <row r="24" spans="1:7" x14ac:dyDescent="0.2">
      <c r="A24" s="1">
        <v>37012</v>
      </c>
      <c r="B24" s="42">
        <f t="shared" si="0"/>
        <v>3.7122000000000002E-2</v>
      </c>
      <c r="C24" s="175">
        <v>3.7122000000000002</v>
      </c>
      <c r="D24" s="22"/>
      <c r="E24" s="174"/>
      <c r="F24" s="7"/>
      <c r="G24" s="7"/>
    </row>
    <row r="25" spans="1:7" x14ac:dyDescent="0.2">
      <c r="A25" s="1">
        <v>37043</v>
      </c>
      <c r="B25" s="42">
        <f t="shared" si="0"/>
        <v>3.9753333333333328E-2</v>
      </c>
      <c r="C25" s="175">
        <v>3.9753333333333329</v>
      </c>
      <c r="D25" s="22"/>
      <c r="E25" s="174"/>
      <c r="F25" s="7" t="s">
        <v>294</v>
      </c>
      <c r="G25" s="7"/>
    </row>
    <row r="26" spans="1:7" x14ac:dyDescent="0.2">
      <c r="A26" s="1">
        <v>37073</v>
      </c>
      <c r="B26" s="42">
        <f t="shared" si="0"/>
        <v>4.2699000000000001E-2</v>
      </c>
      <c r="C26" s="175">
        <v>4.2698999999999998</v>
      </c>
      <c r="D26" s="22"/>
      <c r="E26" s="174"/>
      <c r="F26" s="7"/>
      <c r="G26" s="7"/>
    </row>
    <row r="27" spans="1:7" x14ac:dyDescent="0.2">
      <c r="A27" s="1">
        <v>37104</v>
      </c>
      <c r="B27" s="42">
        <f t="shared" si="0"/>
        <v>4.5444666666666675E-2</v>
      </c>
      <c r="C27" s="175">
        <v>4.5444666666666675</v>
      </c>
      <c r="D27" s="22"/>
      <c r="E27" s="174"/>
      <c r="F27" s="7"/>
      <c r="G27" s="7"/>
    </row>
    <row r="28" spans="1:7" x14ac:dyDescent="0.2">
      <c r="A28" s="1">
        <v>37135</v>
      </c>
      <c r="B28" s="42">
        <f t="shared" si="0"/>
        <v>4.745566666666666E-2</v>
      </c>
      <c r="C28" s="175">
        <v>4.745566666666666</v>
      </c>
      <c r="D28" s="22"/>
      <c r="E28" s="174"/>
      <c r="F28" s="7">
        <v>2.2000000000000002</v>
      </c>
      <c r="G28" s="7"/>
    </row>
    <row r="29" spans="1:7" x14ac:dyDescent="0.2">
      <c r="A29" s="1">
        <v>37165</v>
      </c>
      <c r="B29" s="42">
        <f t="shared" si="0"/>
        <v>4.8194333333333325E-2</v>
      </c>
      <c r="C29" s="175">
        <v>4.8194333333333326</v>
      </c>
      <c r="D29" s="22"/>
      <c r="E29" s="174"/>
      <c r="F29" s="7"/>
      <c r="G29" s="7"/>
    </row>
    <row r="30" spans="1:7" x14ac:dyDescent="0.2">
      <c r="A30" s="1">
        <v>37196</v>
      </c>
      <c r="B30" s="42">
        <f t="shared" si="0"/>
        <v>4.7379333333333336E-2</v>
      </c>
      <c r="C30" s="7">
        <v>4.7379333333333333</v>
      </c>
      <c r="D30" s="7"/>
      <c r="E30" s="174"/>
      <c r="F30" s="7"/>
      <c r="G30" s="7"/>
    </row>
    <row r="31" spans="1:7" x14ac:dyDescent="0.2">
      <c r="A31" s="1">
        <v>37226</v>
      </c>
      <c r="B31" s="42">
        <f t="shared" si="0"/>
        <v>4.5154333333333331E-2</v>
      </c>
      <c r="C31" s="7">
        <v>4.5154333333333332</v>
      </c>
      <c r="D31" s="7"/>
      <c r="E31" s="174"/>
      <c r="F31" s="7"/>
      <c r="G31" s="7"/>
    </row>
    <row r="32" spans="1:7" x14ac:dyDescent="0.2">
      <c r="A32" s="1">
        <v>37257</v>
      </c>
      <c r="B32" s="42">
        <f t="shared" si="0"/>
        <v>4.2108666666666669E-2</v>
      </c>
      <c r="C32" s="7">
        <v>4.210866666666667</v>
      </c>
      <c r="D32" s="7"/>
      <c r="E32" s="174"/>
      <c r="F32" s="7"/>
      <c r="G32" s="7"/>
    </row>
    <row r="33" spans="1:7" x14ac:dyDescent="0.2">
      <c r="A33" s="1">
        <v>37288</v>
      </c>
      <c r="B33" s="42">
        <f t="shared" si="0"/>
        <v>3.9073999999999998E-2</v>
      </c>
      <c r="C33" s="7">
        <v>3.9074</v>
      </c>
      <c r="D33" s="7"/>
      <c r="E33" s="174"/>
      <c r="F33" s="7"/>
      <c r="G33" s="7"/>
    </row>
    <row r="34" spans="1:7" x14ac:dyDescent="0.2">
      <c r="A34" s="1">
        <v>37316</v>
      </c>
      <c r="B34" s="42">
        <f t="shared" si="0"/>
        <v>3.6824999999999997E-2</v>
      </c>
      <c r="C34" s="7">
        <v>3.6824999999999997</v>
      </c>
      <c r="D34" s="7"/>
      <c r="E34" s="174"/>
      <c r="F34" s="7">
        <v>1.7</v>
      </c>
      <c r="G34" s="7"/>
    </row>
    <row r="35" spans="1:7" x14ac:dyDescent="0.2">
      <c r="A35" s="1">
        <v>37347</v>
      </c>
      <c r="B35" s="42">
        <f t="shared" si="0"/>
        <v>3.6022666666666668E-2</v>
      </c>
      <c r="C35" s="7">
        <v>3.6022666666666665</v>
      </c>
      <c r="D35" s="7"/>
      <c r="E35" s="174"/>
      <c r="F35" s="7"/>
      <c r="G35" s="7"/>
    </row>
    <row r="36" spans="1:7" x14ac:dyDescent="0.2">
      <c r="A36" s="1">
        <v>37377</v>
      </c>
      <c r="B36" s="42">
        <f t="shared" si="0"/>
        <v>3.683366666666666E-2</v>
      </c>
      <c r="C36" s="7">
        <v>3.6833666666666662</v>
      </c>
      <c r="D36" s="7"/>
      <c r="E36" s="174"/>
      <c r="F36" s="7"/>
      <c r="G36" s="7"/>
    </row>
    <row r="37" spans="1:7" x14ac:dyDescent="0.2">
      <c r="A37" s="1">
        <v>37408</v>
      </c>
      <c r="B37" s="42">
        <f t="shared" si="0"/>
        <v>3.8638666666666661E-2</v>
      </c>
      <c r="C37" s="7">
        <v>3.8638666666666661</v>
      </c>
      <c r="D37" s="7"/>
      <c r="E37" s="174"/>
      <c r="F37" s="7">
        <v>3.3</v>
      </c>
      <c r="G37" s="7"/>
    </row>
    <row r="38" spans="1:7" x14ac:dyDescent="0.2">
      <c r="A38" s="1">
        <v>37438</v>
      </c>
      <c r="B38" s="42">
        <f t="shared" si="0"/>
        <v>4.049733333333333E-2</v>
      </c>
      <c r="C38" s="7">
        <v>4.0497333333333332</v>
      </c>
      <c r="D38" s="7"/>
      <c r="E38" s="174"/>
      <c r="F38" s="7"/>
      <c r="G38" s="7"/>
    </row>
    <row r="39" spans="1:7" x14ac:dyDescent="0.2">
      <c r="A39" s="1">
        <v>37469</v>
      </c>
      <c r="B39" s="42">
        <f t="shared" si="0"/>
        <v>4.1629333333333331E-2</v>
      </c>
      <c r="C39" s="7">
        <v>4.1629333333333332</v>
      </c>
      <c r="D39" s="7"/>
      <c r="E39" s="174"/>
      <c r="F39" s="7"/>
      <c r="G39" s="7"/>
    </row>
    <row r="40" spans="1:7" x14ac:dyDescent="0.2">
      <c r="A40" s="1">
        <v>37500</v>
      </c>
      <c r="B40" s="42">
        <f t="shared" si="0"/>
        <v>4.1870999999999992E-2</v>
      </c>
      <c r="C40" s="7">
        <v>4.1870999999999992</v>
      </c>
      <c r="D40" s="7"/>
      <c r="E40" s="42">
        <f t="shared" ref="E40:E103" si="1">F40/100</f>
        <v>1.8395999999999999E-2</v>
      </c>
      <c r="F40" s="7">
        <v>1.8395999999999999</v>
      </c>
      <c r="G40" s="7"/>
    </row>
    <row r="41" spans="1:7" x14ac:dyDescent="0.2">
      <c r="A41" s="1">
        <v>37530</v>
      </c>
      <c r="B41" s="42">
        <f t="shared" si="0"/>
        <v>4.1393999999999986E-2</v>
      </c>
      <c r="C41" s="7">
        <v>4.1393999999999984</v>
      </c>
      <c r="D41" s="7"/>
      <c r="E41" s="42">
        <f t="shared" si="1"/>
        <v>2.0888999999999998E-2</v>
      </c>
      <c r="F41" s="7">
        <v>2.0888999999999998</v>
      </c>
      <c r="G41" s="7"/>
    </row>
    <row r="42" spans="1:7" x14ac:dyDescent="0.2">
      <c r="A42" s="1">
        <v>37561</v>
      </c>
      <c r="B42" s="42">
        <f t="shared" si="0"/>
        <v>4.0607333333333336E-2</v>
      </c>
      <c r="C42" s="7">
        <v>4.0607333333333333</v>
      </c>
      <c r="D42" s="7"/>
      <c r="E42" s="42">
        <f t="shared" si="1"/>
        <v>2.2027999999999999E-2</v>
      </c>
      <c r="F42" s="7">
        <v>2.2027999999999999</v>
      </c>
      <c r="G42" s="7"/>
    </row>
    <row r="43" spans="1:7" x14ac:dyDescent="0.2">
      <c r="A43" s="1">
        <v>37591</v>
      </c>
      <c r="B43" s="42">
        <f t="shared" si="0"/>
        <v>3.9823333333333336E-2</v>
      </c>
      <c r="C43" s="7">
        <v>3.9823333333333335</v>
      </c>
      <c r="D43" s="7"/>
      <c r="E43" s="42">
        <f t="shared" si="1"/>
        <v>2.2098E-2</v>
      </c>
      <c r="F43" s="7">
        <v>2.2098</v>
      </c>
      <c r="G43" s="7"/>
    </row>
    <row r="44" spans="1:7" x14ac:dyDescent="0.2">
      <c r="A44" s="1">
        <v>37622</v>
      </c>
      <c r="B44" s="42">
        <f t="shared" si="0"/>
        <v>3.9292999999999995E-2</v>
      </c>
      <c r="C44" s="7">
        <v>3.9292999999999996</v>
      </c>
      <c r="D44" s="7"/>
      <c r="E44" s="42">
        <f t="shared" si="1"/>
        <v>2.1211000000000001E-2</v>
      </c>
      <c r="F44" s="7">
        <v>2.1211000000000002</v>
      </c>
      <c r="G44" s="7"/>
    </row>
    <row r="45" spans="1:7" x14ac:dyDescent="0.2">
      <c r="A45" s="1">
        <v>37653</v>
      </c>
      <c r="B45" s="42">
        <f t="shared" si="0"/>
        <v>3.9102666666666661E-2</v>
      </c>
      <c r="C45" s="7">
        <v>3.9102666666666663</v>
      </c>
      <c r="D45" s="7"/>
      <c r="E45" s="42">
        <f t="shared" si="1"/>
        <v>1.9819000000000003E-2</v>
      </c>
      <c r="F45" s="7">
        <v>1.9819000000000004</v>
      </c>
      <c r="G45" s="7"/>
    </row>
    <row r="46" spans="1:7" x14ac:dyDescent="0.2">
      <c r="A46" s="1">
        <v>37681</v>
      </c>
      <c r="B46" s="42">
        <f t="shared" si="0"/>
        <v>3.9040999999999999E-2</v>
      </c>
      <c r="C46" s="7">
        <v>3.9041000000000001</v>
      </c>
      <c r="D46" s="7"/>
      <c r="E46" s="42">
        <f t="shared" si="1"/>
        <v>1.9675999999999999E-2</v>
      </c>
      <c r="F46" s="7">
        <v>1.9676</v>
      </c>
      <c r="G46" s="7"/>
    </row>
    <row r="47" spans="1:7" x14ac:dyDescent="0.2">
      <c r="A47" s="1">
        <v>37712</v>
      </c>
      <c r="B47" s="42">
        <f t="shared" si="0"/>
        <v>3.8810999999999998E-2</v>
      </c>
      <c r="C47" s="7">
        <v>3.8811</v>
      </c>
      <c r="D47" s="7"/>
      <c r="E47" s="42">
        <f t="shared" si="1"/>
        <v>2.0750999999999999E-2</v>
      </c>
      <c r="F47" s="7">
        <v>2.0750999999999999</v>
      </c>
      <c r="G47" s="7"/>
    </row>
    <row r="48" spans="1:7" x14ac:dyDescent="0.2">
      <c r="A48" s="1">
        <v>37742</v>
      </c>
      <c r="B48" s="42">
        <f t="shared" si="0"/>
        <v>3.8329000000000002E-2</v>
      </c>
      <c r="C48" s="7">
        <v>3.8329</v>
      </c>
      <c r="D48" s="7"/>
      <c r="E48" s="42">
        <f t="shared" si="1"/>
        <v>2.1991999999999998E-2</v>
      </c>
      <c r="F48" s="7">
        <v>2.1991999999999998</v>
      </c>
      <c r="G48" s="7"/>
    </row>
    <row r="49" spans="1:7" x14ac:dyDescent="0.2">
      <c r="A49" s="1">
        <v>37773</v>
      </c>
      <c r="B49" s="42">
        <f t="shared" si="0"/>
        <v>3.7828999999999995E-2</v>
      </c>
      <c r="C49" s="7">
        <v>3.7828999999999993</v>
      </c>
      <c r="D49" s="7"/>
      <c r="E49" s="42">
        <f t="shared" si="1"/>
        <v>2.3132000000000007E-2</v>
      </c>
      <c r="F49" s="7">
        <v>2.3132000000000006</v>
      </c>
      <c r="G49" s="7"/>
    </row>
    <row r="50" spans="1:7" x14ac:dyDescent="0.2">
      <c r="A50" s="1">
        <v>37803</v>
      </c>
      <c r="B50" s="42">
        <f t="shared" si="0"/>
        <v>3.7469999999999996E-2</v>
      </c>
      <c r="C50" s="7">
        <v>3.7469999999999999</v>
      </c>
      <c r="D50" s="7"/>
      <c r="E50" s="42">
        <f t="shared" si="1"/>
        <v>2.3738000000000002E-2</v>
      </c>
      <c r="F50" s="7">
        <v>2.3738000000000001</v>
      </c>
      <c r="G50" s="7"/>
    </row>
    <row r="51" spans="1:7" x14ac:dyDescent="0.2">
      <c r="A51" s="1">
        <v>37834</v>
      </c>
      <c r="B51" s="42">
        <f t="shared" si="0"/>
        <v>3.7267999999999996E-2</v>
      </c>
      <c r="C51" s="7">
        <v>3.7267999999999994</v>
      </c>
      <c r="D51" s="7"/>
      <c r="E51" s="42">
        <f t="shared" si="1"/>
        <v>2.3727999999999999E-2</v>
      </c>
      <c r="F51" s="7">
        <v>2.3727999999999998</v>
      </c>
      <c r="G51" s="7"/>
    </row>
    <row r="52" spans="1:7" x14ac:dyDescent="0.2">
      <c r="A52" s="1">
        <v>37865</v>
      </c>
      <c r="B52" s="42">
        <f t="shared" si="0"/>
        <v>3.7325999999999998E-2</v>
      </c>
      <c r="C52" s="7">
        <v>3.7326000000000001</v>
      </c>
      <c r="D52" s="7"/>
      <c r="E52" s="42">
        <f t="shared" si="1"/>
        <v>2.3162000000000002E-2</v>
      </c>
      <c r="F52" s="7">
        <v>2.3162000000000003</v>
      </c>
      <c r="G52" s="7"/>
    </row>
    <row r="53" spans="1:7" x14ac:dyDescent="0.2">
      <c r="A53" s="1">
        <v>37895</v>
      </c>
      <c r="B53" s="42">
        <f t="shared" si="0"/>
        <v>3.7568000000000004E-2</v>
      </c>
      <c r="C53" s="7">
        <v>3.7568000000000001</v>
      </c>
      <c r="D53" s="7"/>
      <c r="E53" s="42">
        <f t="shared" si="1"/>
        <v>2.2572000000000005E-2</v>
      </c>
      <c r="F53" s="7">
        <v>2.2572000000000005</v>
      </c>
      <c r="G53" s="7"/>
    </row>
    <row r="54" spans="1:7" x14ac:dyDescent="0.2">
      <c r="A54" s="1">
        <v>37926</v>
      </c>
      <c r="B54" s="42">
        <f t="shared" si="0"/>
        <v>3.7906000000000002E-2</v>
      </c>
      <c r="C54" s="7">
        <v>3.7906</v>
      </c>
      <c r="D54" s="7"/>
      <c r="E54" s="42">
        <f t="shared" si="1"/>
        <v>2.2350000000000002E-2</v>
      </c>
      <c r="F54" s="7">
        <v>2.2350000000000003</v>
      </c>
      <c r="G54" s="7"/>
    </row>
    <row r="55" spans="1:7" x14ac:dyDescent="0.2">
      <c r="A55" s="1">
        <v>37956</v>
      </c>
      <c r="B55" s="42">
        <f t="shared" si="0"/>
        <v>3.8027000000000005E-2</v>
      </c>
      <c r="C55" s="7">
        <v>3.8027000000000002</v>
      </c>
      <c r="D55" s="7"/>
      <c r="E55" s="42">
        <f t="shared" si="1"/>
        <v>2.2599000000000001E-2</v>
      </c>
      <c r="F55" s="7">
        <v>2.2599</v>
      </c>
      <c r="G55" s="7"/>
    </row>
    <row r="56" spans="1:7" x14ac:dyDescent="0.2">
      <c r="A56" s="1">
        <v>37987</v>
      </c>
      <c r="B56" s="42">
        <f t="shared" si="0"/>
        <v>3.7751E-2</v>
      </c>
      <c r="C56" s="7">
        <v>3.7751000000000001</v>
      </c>
      <c r="D56" s="7"/>
      <c r="E56" s="42">
        <f t="shared" si="1"/>
        <v>2.3294000000000002E-2</v>
      </c>
      <c r="F56" s="7">
        <v>2.3294000000000001</v>
      </c>
      <c r="G56" s="7"/>
    </row>
    <row r="57" spans="1:7" x14ac:dyDescent="0.2">
      <c r="A57" s="1">
        <v>38018</v>
      </c>
      <c r="B57" s="42">
        <f t="shared" si="0"/>
        <v>3.7118999999999992E-2</v>
      </c>
      <c r="C57" s="7">
        <v>3.7118999999999995</v>
      </c>
      <c r="D57" s="7"/>
      <c r="E57" s="42">
        <f t="shared" si="1"/>
        <v>2.4210000000000002E-2</v>
      </c>
      <c r="F57" s="7">
        <v>2.4210000000000003</v>
      </c>
      <c r="G57" s="7"/>
    </row>
    <row r="58" spans="1:7" x14ac:dyDescent="0.2">
      <c r="A58" s="1">
        <v>38047</v>
      </c>
      <c r="B58" s="42">
        <f t="shared" si="0"/>
        <v>3.6308999999999994E-2</v>
      </c>
      <c r="C58" s="7">
        <v>3.6308999999999996</v>
      </c>
      <c r="D58" s="7"/>
      <c r="E58" s="42">
        <f t="shared" si="1"/>
        <v>2.5174999999999999E-2</v>
      </c>
      <c r="F58" s="7">
        <v>2.5175000000000001</v>
      </c>
      <c r="G58" s="7"/>
    </row>
    <row r="59" spans="1:7" x14ac:dyDescent="0.2">
      <c r="A59" s="1">
        <v>38078</v>
      </c>
      <c r="B59" s="42">
        <f t="shared" si="0"/>
        <v>3.5733000000000008E-2</v>
      </c>
      <c r="C59" s="7">
        <v>3.5733000000000006</v>
      </c>
      <c r="D59" s="7"/>
      <c r="E59" s="42">
        <f t="shared" si="1"/>
        <v>2.5901999999999998E-2</v>
      </c>
      <c r="F59" s="7">
        <v>2.5901999999999998</v>
      </c>
      <c r="G59" s="7"/>
    </row>
    <row r="60" spans="1:7" x14ac:dyDescent="0.2">
      <c r="A60" s="1">
        <v>38108</v>
      </c>
      <c r="B60" s="42">
        <f t="shared" si="0"/>
        <v>3.5457000000000002E-2</v>
      </c>
      <c r="C60" s="7">
        <v>3.5457000000000001</v>
      </c>
      <c r="D60" s="7"/>
      <c r="E60" s="42">
        <f t="shared" si="1"/>
        <v>2.6225000000000002E-2</v>
      </c>
      <c r="F60" s="7">
        <v>2.6225000000000001</v>
      </c>
      <c r="G60" s="7"/>
    </row>
    <row r="61" spans="1:7" x14ac:dyDescent="0.2">
      <c r="A61" s="1">
        <v>38139</v>
      </c>
      <c r="B61" s="42">
        <f t="shared" si="0"/>
        <v>3.5210999999999999E-2</v>
      </c>
      <c r="C61" s="7">
        <v>3.5210999999999997</v>
      </c>
      <c r="D61" s="7"/>
      <c r="E61" s="42">
        <f t="shared" si="1"/>
        <v>2.6123000000000004E-2</v>
      </c>
      <c r="F61" s="7">
        <v>2.6123000000000003</v>
      </c>
      <c r="G61" s="7"/>
    </row>
    <row r="62" spans="1:7" x14ac:dyDescent="0.2">
      <c r="A62" s="1">
        <v>38169</v>
      </c>
      <c r="B62" s="42">
        <f t="shared" si="0"/>
        <v>3.4879E-2</v>
      </c>
      <c r="C62" s="7">
        <v>3.4878999999999998</v>
      </c>
      <c r="D62" s="7"/>
      <c r="E62" s="42">
        <f t="shared" si="1"/>
        <v>2.5604000000000002E-2</v>
      </c>
      <c r="F62" s="7">
        <v>2.5604</v>
      </c>
      <c r="G62" s="7"/>
    </row>
    <row r="63" spans="1:7" x14ac:dyDescent="0.2">
      <c r="A63" s="1">
        <v>38200</v>
      </c>
      <c r="B63" s="42">
        <f t="shared" si="0"/>
        <v>3.4583207520687741E-2</v>
      </c>
      <c r="C63" s="7">
        <v>3.458320752068774</v>
      </c>
      <c r="D63" s="7"/>
      <c r="E63" s="42">
        <f t="shared" si="1"/>
        <v>2.4670660378841466E-2</v>
      </c>
      <c r="F63" s="7">
        <v>2.4670660378841465</v>
      </c>
      <c r="G63" s="7"/>
    </row>
    <row r="64" spans="1:7" x14ac:dyDescent="0.2">
      <c r="A64" s="1">
        <v>38231</v>
      </c>
      <c r="B64" s="42">
        <f t="shared" si="0"/>
        <v>3.4372042662066143E-2</v>
      </c>
      <c r="C64" s="7">
        <v>3.437204266206614</v>
      </c>
      <c r="D64" s="7"/>
      <c r="E64" s="42">
        <f t="shared" si="1"/>
        <v>2.3246815295134792E-2</v>
      </c>
      <c r="F64" s="7">
        <v>2.3246815295134793</v>
      </c>
      <c r="G64" s="7"/>
    </row>
    <row r="65" spans="1:7" x14ac:dyDescent="0.2">
      <c r="A65" s="1">
        <v>38261</v>
      </c>
      <c r="B65" s="42">
        <f t="shared" si="0"/>
        <v>3.4118999999999997E-2</v>
      </c>
      <c r="C65" s="7">
        <v>3.4118999999999997</v>
      </c>
      <c r="D65" s="7"/>
      <c r="E65" s="42">
        <f t="shared" si="1"/>
        <v>2.1645999999999995E-2</v>
      </c>
      <c r="F65" s="7">
        <v>2.1645999999999996</v>
      </c>
      <c r="G65" s="7"/>
    </row>
    <row r="66" spans="1:7" x14ac:dyDescent="0.2">
      <c r="A66" s="1">
        <v>38292</v>
      </c>
      <c r="B66" s="42">
        <f t="shared" si="0"/>
        <v>3.3527846184632039E-2</v>
      </c>
      <c r="C66" s="7">
        <v>3.352784618463204</v>
      </c>
      <c r="D66" s="7"/>
      <c r="E66" s="42">
        <f t="shared" si="1"/>
        <v>2.0164257564652024E-2</v>
      </c>
      <c r="F66" s="7">
        <v>2.0164257564652024</v>
      </c>
      <c r="G66" s="7"/>
    </row>
    <row r="67" spans="1:7" x14ac:dyDescent="0.2">
      <c r="A67" s="1">
        <v>38322</v>
      </c>
      <c r="B67" s="42">
        <f t="shared" si="0"/>
        <v>3.2317395805826037E-2</v>
      </c>
      <c r="C67" s="7">
        <v>3.2317395805826039</v>
      </c>
      <c r="D67" s="7"/>
      <c r="E67" s="42">
        <f t="shared" si="1"/>
        <v>1.9372628715760908E-2</v>
      </c>
      <c r="F67" s="7">
        <v>1.9372628715760907</v>
      </c>
      <c r="G67" s="7"/>
    </row>
    <row r="68" spans="1:7" x14ac:dyDescent="0.2">
      <c r="A68" s="1">
        <v>38353</v>
      </c>
      <c r="B68" s="42">
        <f t="shared" si="0"/>
        <v>3.0570987818974795E-2</v>
      </c>
      <c r="C68" s="7">
        <v>3.0570987818974795</v>
      </c>
      <c r="D68" s="7"/>
      <c r="E68" s="42">
        <f t="shared" si="1"/>
        <v>1.9472419385032781E-2</v>
      </c>
      <c r="F68" s="7">
        <v>1.947241938503278</v>
      </c>
      <c r="G68" s="7"/>
    </row>
    <row r="69" spans="1:7" x14ac:dyDescent="0.2">
      <c r="A69" s="1">
        <v>38384</v>
      </c>
      <c r="B69" s="42">
        <f t="shared" ref="B69:B106" si="2">C69/100</f>
        <v>2.8510057972979203E-2</v>
      </c>
      <c r="C69" s="7">
        <v>2.8510057972979204</v>
      </c>
      <c r="D69" s="7"/>
      <c r="E69" s="42">
        <f t="shared" si="1"/>
        <v>2.0284078492505839E-2</v>
      </c>
      <c r="F69" s="7">
        <v>2.0284078492505837</v>
      </c>
      <c r="G69" s="7"/>
    </row>
    <row r="70" spans="1:7" x14ac:dyDescent="0.2">
      <c r="A70" s="1">
        <v>38412</v>
      </c>
      <c r="B70" s="42">
        <f t="shared" si="2"/>
        <v>2.652334398218768E-2</v>
      </c>
      <c r="C70" s="7">
        <v>2.6523343982187679</v>
      </c>
      <c r="D70" s="7"/>
      <c r="E70" s="42">
        <f t="shared" si="1"/>
        <v>2.1677539229048571E-2</v>
      </c>
      <c r="F70" s="7">
        <v>2.1677539229048572</v>
      </c>
      <c r="G70" s="7"/>
    </row>
    <row r="71" spans="1:7" x14ac:dyDescent="0.2">
      <c r="A71" s="1">
        <v>38443</v>
      </c>
      <c r="B71" s="42">
        <f t="shared" si="2"/>
        <v>2.4953656233943446E-2</v>
      </c>
      <c r="C71" s="7">
        <v>2.4953656233943446</v>
      </c>
      <c r="D71" s="7"/>
      <c r="E71" s="42">
        <f t="shared" si="1"/>
        <v>2.3259668118281313E-2</v>
      </c>
      <c r="F71" s="7">
        <v>2.3259668118281311</v>
      </c>
      <c r="G71" s="7"/>
    </row>
    <row r="72" spans="1:7" x14ac:dyDescent="0.2">
      <c r="A72" s="1">
        <v>38473</v>
      </c>
      <c r="B72" s="42">
        <f t="shared" si="2"/>
        <v>2.400755654056292E-2</v>
      </c>
      <c r="C72" s="7">
        <v>2.400755654056292</v>
      </c>
      <c r="D72" s="7"/>
      <c r="E72" s="42">
        <f t="shared" si="1"/>
        <v>2.461665368246202E-2</v>
      </c>
      <c r="F72" s="7">
        <v>2.461665368246202</v>
      </c>
      <c r="G72" s="7"/>
    </row>
    <row r="73" spans="1:7" x14ac:dyDescent="0.2">
      <c r="A73" s="1">
        <v>38504</v>
      </c>
      <c r="B73" s="42">
        <f t="shared" si="2"/>
        <v>2.3737265871883226E-2</v>
      </c>
      <c r="C73" s="7">
        <v>2.3737265871883224</v>
      </c>
      <c r="D73" s="7"/>
      <c r="E73" s="42">
        <f t="shared" si="1"/>
        <v>2.5543198284986329E-2</v>
      </c>
      <c r="F73" s="7">
        <v>2.5543198284986328</v>
      </c>
      <c r="G73" s="7"/>
    </row>
    <row r="74" spans="1:7" x14ac:dyDescent="0.2">
      <c r="A74" s="1">
        <v>38534</v>
      </c>
      <c r="B74" s="42">
        <f t="shared" si="2"/>
        <v>2.3668033327677036E-2</v>
      </c>
      <c r="C74" s="7">
        <v>2.3668033327677036</v>
      </c>
      <c r="D74" s="7"/>
      <c r="E74" s="42">
        <f t="shared" si="1"/>
        <v>2.5901938119941327E-2</v>
      </c>
      <c r="F74" s="7">
        <v>2.5901938119941326</v>
      </c>
      <c r="G74" s="7"/>
    </row>
    <row r="75" spans="1:7" x14ac:dyDescent="0.2">
      <c r="A75" s="1">
        <v>38565</v>
      </c>
      <c r="B75" s="42">
        <f t="shared" si="2"/>
        <v>2.3308249460559899E-2</v>
      </c>
      <c r="C75" s="7">
        <v>2.3308249460559898</v>
      </c>
      <c r="D75" s="7"/>
      <c r="E75" s="42">
        <f t="shared" si="1"/>
        <v>2.5917770021542875E-2</v>
      </c>
      <c r="F75" s="7">
        <v>2.5917770021542874</v>
      </c>
      <c r="G75" s="7"/>
    </row>
    <row r="76" spans="1:7" x14ac:dyDescent="0.2">
      <c r="A76" s="1">
        <v>38596</v>
      </c>
      <c r="B76" s="42">
        <f t="shared" si="2"/>
        <v>2.2621167499447422E-2</v>
      </c>
      <c r="C76" s="7">
        <v>2.2621167499447421</v>
      </c>
      <c r="D76" s="7"/>
      <c r="E76" s="42">
        <f t="shared" si="1"/>
        <v>2.5776506091030427E-2</v>
      </c>
      <c r="F76" s="7">
        <v>2.5776506091030429</v>
      </c>
      <c r="G76" s="7"/>
    </row>
    <row r="77" spans="1:7" x14ac:dyDescent="0.2">
      <c r="A77" s="1">
        <v>38626</v>
      </c>
      <c r="B77" s="42">
        <f t="shared" si="2"/>
        <v>2.1780314655000906E-2</v>
      </c>
      <c r="C77" s="7">
        <v>2.1780314655000907</v>
      </c>
      <c r="D77" s="7"/>
      <c r="E77" s="42">
        <f t="shared" si="1"/>
        <v>2.5572023262575218E-2</v>
      </c>
      <c r="F77" s="7">
        <v>2.5572023262575216</v>
      </c>
      <c r="G77" s="7"/>
    </row>
    <row r="78" spans="1:7" x14ac:dyDescent="0.2">
      <c r="A78" s="1">
        <v>38657</v>
      </c>
      <c r="B78" s="42">
        <f t="shared" si="2"/>
        <v>2.0938122617337122E-2</v>
      </c>
      <c r="C78" s="7">
        <v>2.0938122617337123</v>
      </c>
      <c r="D78" s="7"/>
      <c r="E78" s="42">
        <f t="shared" si="1"/>
        <v>2.5275542489659152E-2</v>
      </c>
      <c r="F78" s="7">
        <v>2.5275542489659153</v>
      </c>
      <c r="G78" s="7"/>
    </row>
    <row r="79" spans="1:7" x14ac:dyDescent="0.2">
      <c r="A79" s="1">
        <v>38687</v>
      </c>
      <c r="B79" s="42">
        <f t="shared" si="2"/>
        <v>2.0115197136628144E-2</v>
      </c>
      <c r="C79" s="7">
        <v>2.0115197136628145</v>
      </c>
      <c r="D79" s="7"/>
      <c r="E79" s="42">
        <f t="shared" si="1"/>
        <v>2.4953047792389257E-2</v>
      </c>
      <c r="F79" s="7">
        <v>2.4953047792389258</v>
      </c>
      <c r="G79" s="7"/>
    </row>
    <row r="80" spans="1:7" x14ac:dyDescent="0.2">
      <c r="A80" s="1">
        <v>38718</v>
      </c>
      <c r="B80" s="42">
        <f t="shared" si="2"/>
        <v>1.9288610043398203E-2</v>
      </c>
      <c r="C80" s="7">
        <v>1.9288610043398202</v>
      </c>
      <c r="D80" s="7"/>
      <c r="E80" s="42">
        <f t="shared" si="1"/>
        <v>2.453971512536993E-2</v>
      </c>
      <c r="F80" s="7">
        <v>2.453971512536993</v>
      </c>
      <c r="G80" s="7"/>
    </row>
    <row r="81" spans="1:7" x14ac:dyDescent="0.2">
      <c r="A81" s="1">
        <v>38749</v>
      </c>
      <c r="B81" s="42">
        <f t="shared" si="2"/>
        <v>1.8478031225776115E-2</v>
      </c>
      <c r="C81" s="7">
        <v>1.8478031225776115</v>
      </c>
      <c r="D81" s="7"/>
      <c r="E81" s="42">
        <f t="shared" si="1"/>
        <v>2.4063213892309837E-2</v>
      </c>
      <c r="F81" s="7">
        <v>2.4063213892309836</v>
      </c>
      <c r="G81" s="7"/>
    </row>
    <row r="82" spans="1:7" x14ac:dyDescent="0.2">
      <c r="A82" s="1">
        <v>38777</v>
      </c>
      <c r="B82" s="42">
        <f t="shared" si="2"/>
        <v>1.7800373411169596E-2</v>
      </c>
      <c r="C82" s="7">
        <v>1.7800373411169597</v>
      </c>
      <c r="D82" s="7"/>
      <c r="E82" s="42">
        <f t="shared" si="1"/>
        <v>2.3883954704725291E-2</v>
      </c>
      <c r="F82" s="7">
        <v>2.388395470472529</v>
      </c>
      <c r="G82" s="7"/>
    </row>
    <row r="83" spans="1:7" x14ac:dyDescent="0.2">
      <c r="A83" s="1">
        <v>38808</v>
      </c>
      <c r="B83" s="42">
        <f t="shared" si="2"/>
        <v>1.7313635224179069E-2</v>
      </c>
      <c r="C83" s="7">
        <v>1.7313635224179069</v>
      </c>
      <c r="D83" s="7"/>
      <c r="E83" s="42">
        <f t="shared" si="1"/>
        <v>2.4118278921997246E-2</v>
      </c>
      <c r="F83" s="7">
        <v>2.4118278921997245</v>
      </c>
      <c r="G83" s="7"/>
    </row>
    <row r="84" spans="1:7" x14ac:dyDescent="0.2">
      <c r="A84" s="1">
        <v>38838</v>
      </c>
      <c r="B84" s="42">
        <f t="shared" si="2"/>
        <v>1.6998785551950012E-2</v>
      </c>
      <c r="C84" s="7">
        <v>1.6998785551950011</v>
      </c>
      <c r="D84" s="7"/>
      <c r="E84" s="42">
        <f t="shared" si="1"/>
        <v>2.4499447252136083E-2</v>
      </c>
      <c r="F84" s="7">
        <v>2.4499447252136082</v>
      </c>
      <c r="G84" s="7"/>
    </row>
    <row r="85" spans="1:7" x14ac:dyDescent="0.2">
      <c r="A85" s="1">
        <v>38869</v>
      </c>
      <c r="B85" s="42">
        <f t="shared" si="2"/>
        <v>1.6640238081094102E-2</v>
      </c>
      <c r="C85" s="7">
        <v>1.6640238081094103</v>
      </c>
      <c r="D85" s="7"/>
      <c r="E85" s="42">
        <f t="shared" si="1"/>
        <v>2.4676917017882341E-2</v>
      </c>
      <c r="F85" s="7">
        <v>2.467691701788234</v>
      </c>
      <c r="G85" s="7"/>
    </row>
    <row r="86" spans="1:7" x14ac:dyDescent="0.2">
      <c r="A86" s="1">
        <v>38899</v>
      </c>
      <c r="B86" s="42">
        <f t="shared" si="2"/>
        <v>1.6261063844784131E-2</v>
      </c>
      <c r="C86" s="7">
        <v>1.6261063844784129</v>
      </c>
      <c r="D86" s="7"/>
      <c r="E86" s="42">
        <f t="shared" si="1"/>
        <v>2.516672290070765E-2</v>
      </c>
      <c r="F86" s="7">
        <v>2.516672290070765</v>
      </c>
      <c r="G86" s="7"/>
    </row>
    <row r="87" spans="1:7" x14ac:dyDescent="0.2">
      <c r="A87" s="1">
        <v>38930</v>
      </c>
      <c r="B87" s="42">
        <f t="shared" si="2"/>
        <v>1.5919347129467694E-2</v>
      </c>
      <c r="C87" s="7">
        <v>1.5919347129467694</v>
      </c>
      <c r="D87" s="7"/>
      <c r="E87" s="42">
        <f t="shared" si="1"/>
        <v>2.6394072690437718E-2</v>
      </c>
      <c r="F87" s="7">
        <v>2.639407269043772</v>
      </c>
      <c r="G87" s="7"/>
    </row>
    <row r="88" spans="1:7" x14ac:dyDescent="0.2">
      <c r="A88" s="1">
        <v>38961</v>
      </c>
      <c r="B88" s="42">
        <f t="shared" si="2"/>
        <v>1.5595165988062027E-2</v>
      </c>
      <c r="C88" s="7">
        <v>1.5595165988062027</v>
      </c>
      <c r="D88" s="7"/>
      <c r="E88" s="42">
        <f t="shared" si="1"/>
        <v>2.8089153446806674E-2</v>
      </c>
      <c r="F88" s="7">
        <v>2.8089153446806674</v>
      </c>
      <c r="G88" s="7"/>
    </row>
    <row r="89" spans="1:7" x14ac:dyDescent="0.2">
      <c r="A89" s="1">
        <v>38991</v>
      </c>
      <c r="B89" s="42">
        <f t="shared" si="2"/>
        <v>1.5133932544825555E-2</v>
      </c>
      <c r="C89" s="7">
        <v>1.5133932544825555</v>
      </c>
      <c r="D89" s="7"/>
      <c r="E89" s="42">
        <f t="shared" si="1"/>
        <v>2.956579907659183E-2</v>
      </c>
      <c r="F89" s="7">
        <v>2.956579907659183</v>
      </c>
      <c r="G89" s="7"/>
    </row>
    <row r="90" spans="1:7" x14ac:dyDescent="0.2">
      <c r="A90" s="1">
        <v>39022</v>
      </c>
      <c r="B90" s="42">
        <f t="shared" si="2"/>
        <v>1.4512335753577315E-2</v>
      </c>
      <c r="C90" s="7">
        <v>1.4512335753577315</v>
      </c>
      <c r="D90" s="7"/>
      <c r="E90" s="42">
        <f t="shared" si="1"/>
        <v>3.0335283803395251E-2</v>
      </c>
      <c r="F90" s="7">
        <v>3.0335283803395252</v>
      </c>
      <c r="G90" s="7"/>
    </row>
    <row r="91" spans="1:7" x14ac:dyDescent="0.2">
      <c r="A91" s="1">
        <v>39052</v>
      </c>
      <c r="B91" s="42">
        <f t="shared" si="2"/>
        <v>1.3829308242436878E-2</v>
      </c>
      <c r="C91" s="7">
        <v>1.3829308242436877</v>
      </c>
      <c r="D91" s="13"/>
      <c r="E91" s="42">
        <f t="shared" si="1"/>
        <v>3.0133529502673503E-2</v>
      </c>
      <c r="F91" s="7">
        <v>3.0133529502673504</v>
      </c>
      <c r="G91" s="13"/>
    </row>
    <row r="92" spans="1:7" x14ac:dyDescent="0.2">
      <c r="A92" s="1">
        <v>39083</v>
      </c>
      <c r="B92" s="42">
        <f t="shared" si="2"/>
        <v>1.319967840307556E-2</v>
      </c>
      <c r="C92" s="7">
        <v>1.3199678403075561</v>
      </c>
      <c r="D92" s="13"/>
      <c r="E92" s="42">
        <f t="shared" si="1"/>
        <v>2.8942374157161912E-2</v>
      </c>
      <c r="F92" s="7">
        <v>2.8942374157161912</v>
      </c>
      <c r="G92" s="13"/>
    </row>
    <row r="93" spans="1:7" x14ac:dyDescent="0.2">
      <c r="A93" s="1">
        <v>39114</v>
      </c>
      <c r="B93" s="42">
        <f t="shared" si="2"/>
        <v>1.2819603416210711E-2</v>
      </c>
      <c r="C93" s="7">
        <v>1.281960341621071</v>
      </c>
      <c r="D93" s="13"/>
      <c r="E93" s="42">
        <f t="shared" si="1"/>
        <v>2.7090214421008892E-2</v>
      </c>
      <c r="F93" s="7">
        <v>2.7090214421008891</v>
      </c>
      <c r="G93" s="13"/>
    </row>
    <row r="94" spans="1:7" x14ac:dyDescent="0.2">
      <c r="A94" s="1">
        <v>39142</v>
      </c>
      <c r="B94" s="42">
        <f t="shared" si="2"/>
        <v>1.2866341861964906E-2</v>
      </c>
      <c r="C94" s="7">
        <v>1.2866341861964905</v>
      </c>
      <c r="D94" s="13"/>
      <c r="E94" s="42">
        <f t="shared" si="1"/>
        <v>2.5194784318326065E-2</v>
      </c>
      <c r="F94" s="7">
        <v>2.5194784318326064</v>
      </c>
      <c r="G94" s="13"/>
    </row>
    <row r="95" spans="1:7" x14ac:dyDescent="0.2">
      <c r="A95" s="1">
        <v>39173</v>
      </c>
      <c r="B95" s="42">
        <f t="shared" si="2"/>
        <v>1.3178222960247945E-2</v>
      </c>
      <c r="C95" s="7">
        <v>1.3178222960247945</v>
      </c>
      <c r="D95" s="13"/>
      <c r="E95" s="42">
        <f t="shared" si="1"/>
        <v>2.4044648243773347E-2</v>
      </c>
      <c r="F95" s="7">
        <v>2.4044648243773348</v>
      </c>
      <c r="G95" s="13"/>
    </row>
    <row r="96" spans="1:7" x14ac:dyDescent="0.2">
      <c r="A96" s="1">
        <v>39203</v>
      </c>
      <c r="B96" s="42">
        <f t="shared" si="2"/>
        <v>1.3688434251710815E-2</v>
      </c>
      <c r="C96" s="7">
        <v>1.3688434251710815</v>
      </c>
      <c r="D96" s="13"/>
      <c r="E96" s="42">
        <f t="shared" si="1"/>
        <v>2.4036108312705116E-2</v>
      </c>
      <c r="F96" s="7">
        <v>2.4036108312705116</v>
      </c>
      <c r="G96" s="13"/>
    </row>
    <row r="97" spans="1:7" x14ac:dyDescent="0.2">
      <c r="A97" s="1">
        <v>39234</v>
      </c>
      <c r="B97" s="42">
        <f t="shared" si="2"/>
        <v>1.4162818334149469E-2</v>
      </c>
      <c r="C97" s="7">
        <v>1.416281833414947</v>
      </c>
      <c r="D97" s="13"/>
      <c r="E97" s="42">
        <f t="shared" si="1"/>
        <v>2.4638474842122216E-2</v>
      </c>
      <c r="F97" s="7">
        <v>2.4638474842122218</v>
      </c>
      <c r="G97" s="13"/>
    </row>
    <row r="98" spans="1:7" x14ac:dyDescent="0.2">
      <c r="A98" s="1">
        <v>39264</v>
      </c>
      <c r="B98" s="42">
        <f t="shared" si="2"/>
        <v>1.4381653826692764E-2</v>
      </c>
      <c r="C98" s="7">
        <v>1.4381653826692764</v>
      </c>
      <c r="D98" s="13"/>
      <c r="E98" s="42">
        <f t="shared" si="1"/>
        <v>2.4923037193382437E-2</v>
      </c>
      <c r="F98" s="7">
        <v>2.4923037193382438</v>
      </c>
      <c r="G98" s="13"/>
    </row>
    <row r="99" spans="1:7" x14ac:dyDescent="0.2">
      <c r="A99" s="1">
        <v>39295</v>
      </c>
      <c r="B99" s="42">
        <f t="shared" si="2"/>
        <v>1.4381553452320521E-2</v>
      </c>
      <c r="C99" s="7">
        <v>1.4381553452320521</v>
      </c>
      <c r="D99" s="13"/>
      <c r="E99" s="42">
        <f t="shared" si="1"/>
        <v>2.4383714932243575E-2</v>
      </c>
      <c r="F99" s="7">
        <v>2.4383714932243574</v>
      </c>
      <c r="G99" s="13"/>
    </row>
    <row r="100" spans="1:7" x14ac:dyDescent="0.2">
      <c r="A100" s="1">
        <v>39326</v>
      </c>
      <c r="B100" s="42">
        <f t="shared" si="2"/>
        <v>1.4368651746363785E-2</v>
      </c>
      <c r="C100" s="7">
        <v>1.4368651746363785</v>
      </c>
      <c r="D100" s="13"/>
      <c r="E100" s="42">
        <f t="shared" si="1"/>
        <v>2.3312673744667733E-2</v>
      </c>
      <c r="F100" s="7">
        <v>2.3312673744667731</v>
      </c>
      <c r="G100" s="13"/>
    </row>
    <row r="101" spans="1:7" x14ac:dyDescent="0.2">
      <c r="A101" s="1">
        <v>39356</v>
      </c>
      <c r="B101" s="42">
        <f t="shared" si="2"/>
        <v>1.4265075810386316E-2</v>
      </c>
      <c r="C101" s="7">
        <v>1.4265075810386316</v>
      </c>
      <c r="D101" s="13"/>
      <c r="E101" s="42">
        <f t="shared" si="1"/>
        <v>2.2187908950078241E-2</v>
      </c>
      <c r="F101" s="7">
        <v>2.2187908950078241</v>
      </c>
      <c r="G101" s="13"/>
    </row>
    <row r="102" spans="1:7" x14ac:dyDescent="0.2">
      <c r="A102" s="1">
        <v>39387</v>
      </c>
      <c r="B102" s="42">
        <f t="shared" si="2"/>
        <v>1.3923601399670107E-2</v>
      </c>
      <c r="C102" s="7">
        <v>1.3923601399670107</v>
      </c>
      <c r="D102" s="13"/>
      <c r="E102" s="42">
        <f t="shared" si="1"/>
        <v>2.1255687069227869E-2</v>
      </c>
      <c r="F102" s="7">
        <v>2.1255687069227869</v>
      </c>
      <c r="G102" s="13"/>
    </row>
    <row r="103" spans="1:7" x14ac:dyDescent="0.2">
      <c r="A103" s="1">
        <v>39417</v>
      </c>
      <c r="B103" s="42">
        <f t="shared" si="2"/>
        <v>1.325115326774187E-2</v>
      </c>
      <c r="C103" s="7">
        <v>1.3251153267741871</v>
      </c>
      <c r="D103" s="13"/>
      <c r="E103" s="42">
        <f t="shared" si="1"/>
        <v>2.0632133268345943E-2</v>
      </c>
      <c r="F103" s="7">
        <v>2.0632133268345942</v>
      </c>
      <c r="G103" s="13"/>
    </row>
    <row r="104" spans="1:7" x14ac:dyDescent="0.2">
      <c r="A104" s="1">
        <v>39448</v>
      </c>
      <c r="B104" s="42">
        <f t="shared" si="2"/>
        <v>1.2255163837187026E-2</v>
      </c>
      <c r="C104" s="7">
        <v>1.2255163837187026</v>
      </c>
      <c r="D104" s="13"/>
      <c r="E104" s="42">
        <f t="shared" ref="E104:E106" si="3">F104/100</f>
        <v>2.0560645708465723E-2</v>
      </c>
      <c r="F104" s="7">
        <v>2.0560645708465723</v>
      </c>
      <c r="G104" s="13"/>
    </row>
    <row r="105" spans="1:7" x14ac:dyDescent="0.2">
      <c r="A105" s="1">
        <v>39479</v>
      </c>
      <c r="B105" s="42">
        <f t="shared" si="2"/>
        <v>1.1098329009229781E-2</v>
      </c>
      <c r="C105" s="7">
        <v>1.1098329009229781</v>
      </c>
      <c r="D105" s="13"/>
      <c r="E105" s="42">
        <f t="shared" si="3"/>
        <v>2.0954289946653583E-2</v>
      </c>
      <c r="F105" s="7">
        <v>2.0954289946653581</v>
      </c>
      <c r="G105" s="13"/>
    </row>
    <row r="106" spans="1:7" x14ac:dyDescent="0.2">
      <c r="A106" s="1">
        <v>39508</v>
      </c>
      <c r="B106" s="42">
        <f t="shared" si="2"/>
        <v>1.0173831614908034E-2</v>
      </c>
      <c r="C106" s="7">
        <v>1.0173831614908033</v>
      </c>
      <c r="D106" s="13"/>
      <c r="E106" s="42">
        <f t="shared" si="3"/>
        <v>2.1527518726856279E-2</v>
      </c>
      <c r="F106" s="7">
        <v>2.1527518726856281</v>
      </c>
      <c r="G106" s="13"/>
    </row>
    <row r="107" spans="1:7" x14ac:dyDescent="0.2">
      <c r="A107" s="1">
        <v>39539</v>
      </c>
      <c r="B107" s="42">
        <f>C107/100</f>
        <v>9.8446395228243225E-3</v>
      </c>
      <c r="C107" s="7">
        <v>0.98446395228243233</v>
      </c>
      <c r="D107" s="13"/>
      <c r="E107" s="42">
        <f>F107/100</f>
        <v>2.2066394016160128E-2</v>
      </c>
      <c r="F107" s="7">
        <v>2.2066394016160129</v>
      </c>
      <c r="G107" s="13"/>
    </row>
    <row r="108" spans="1:7" x14ac:dyDescent="0.2">
      <c r="A108" s="1">
        <v>39569</v>
      </c>
      <c r="B108" s="42">
        <f>C108/100</f>
        <v>1.0172092249332269E-2</v>
      </c>
      <c r="C108" s="7">
        <v>1.017209224933227</v>
      </c>
      <c r="D108" s="13"/>
      <c r="E108" s="42">
        <f>F108/100</f>
        <v>2.2208654085665174E-2</v>
      </c>
      <c r="F108" s="7">
        <v>2.2208654085665174</v>
      </c>
      <c r="G108" s="13"/>
    </row>
    <row r="109" spans="1:7" x14ac:dyDescent="0.2">
      <c r="A109" s="1">
        <v>39600</v>
      </c>
      <c r="B109" s="42">
        <f>C109/100</f>
        <v>1.0873395208658527E-2</v>
      </c>
      <c r="C109" s="7">
        <v>1.0873395208658527</v>
      </c>
      <c r="D109" s="13"/>
      <c r="E109" s="42">
        <f>F109/100</f>
        <v>2.1807543715826511E-2</v>
      </c>
      <c r="F109" s="7">
        <v>2.1807543715826512</v>
      </c>
      <c r="G109" s="13"/>
    </row>
    <row r="110" spans="1:7" x14ac:dyDescent="0.2">
      <c r="A110" s="1">
        <v>39630</v>
      </c>
      <c r="B110" s="42">
        <f>C110/100</f>
        <v>1.1609944501750669E-2</v>
      </c>
      <c r="C110" s="7">
        <v>1.1609944501750669</v>
      </c>
      <c r="D110" s="13"/>
      <c r="E110" s="42">
        <f>F110/100</f>
        <v>2.0853003041381143E-2</v>
      </c>
      <c r="F110" s="7">
        <v>2.0853003041381144</v>
      </c>
      <c r="G110" s="13"/>
    </row>
    <row r="111" spans="1:7" x14ac:dyDescent="0.2">
      <c r="A111" s="1">
        <v>39661</v>
      </c>
      <c r="B111" s="42">
        <f>C111/100</f>
        <v>1.1990178220645535E-2</v>
      </c>
      <c r="C111" s="7">
        <v>1.1990178220645535</v>
      </c>
      <c r="D111" s="13"/>
      <c r="E111" s="42">
        <f>F111/100</f>
        <v>1.9746512015382679E-2</v>
      </c>
      <c r="F111" s="7">
        <v>1.9746512015382678</v>
      </c>
      <c r="G111" s="13"/>
    </row>
    <row r="112" spans="1:7" x14ac:dyDescent="0.2">
      <c r="A112" s="1">
        <v>39692</v>
      </c>
      <c r="B112" s="42">
        <f t="shared" ref="B112:B130" si="4">C112/100</f>
        <v>1.2055893268660215E-2</v>
      </c>
      <c r="C112" s="7">
        <v>1.2055893268660216</v>
      </c>
      <c r="D112" s="13"/>
      <c r="E112" s="42">
        <f t="shared" ref="E112:E141" si="5">F112/100</f>
        <v>1.8589082431167903E-2</v>
      </c>
      <c r="F112" s="7">
        <v>1.8589082431167903</v>
      </c>
      <c r="G112" s="13"/>
    </row>
    <row r="113" spans="1:7" x14ac:dyDescent="0.2">
      <c r="A113" s="1">
        <v>39722</v>
      </c>
      <c r="B113" s="42">
        <f t="shared" si="4"/>
        <v>1.2072462843782947E-2</v>
      </c>
      <c r="C113" s="7">
        <v>1.2072462843782947</v>
      </c>
      <c r="D113" s="13"/>
      <c r="E113" s="42">
        <f t="shared" si="5"/>
        <v>1.745447158405343E-2</v>
      </c>
      <c r="F113" s="7">
        <v>1.7454471584053428</v>
      </c>
      <c r="G113" s="13"/>
    </row>
    <row r="114" spans="1:7" x14ac:dyDescent="0.2">
      <c r="A114" s="1">
        <v>39753</v>
      </c>
      <c r="B114" s="42">
        <f t="shared" si="4"/>
        <v>1.2201239644132564E-2</v>
      </c>
      <c r="C114" s="7">
        <v>1.2201239644132564</v>
      </c>
      <c r="D114" s="13"/>
      <c r="E114" s="42">
        <f t="shared" si="5"/>
        <v>1.6666224420678971E-2</v>
      </c>
      <c r="F114" s="7">
        <v>1.666622442067897</v>
      </c>
      <c r="G114" s="13"/>
    </row>
    <row r="115" spans="1:7" x14ac:dyDescent="0.2">
      <c r="A115" s="1">
        <v>39783</v>
      </c>
      <c r="B115" s="42">
        <f t="shared" si="4"/>
        <v>1.2498601433137847E-2</v>
      </c>
      <c r="C115" s="7">
        <v>1.2498601433137846</v>
      </c>
      <c r="D115" s="13"/>
      <c r="E115" s="42">
        <f t="shared" si="5"/>
        <v>1.6573505097196291E-2</v>
      </c>
      <c r="F115" s="7">
        <v>1.6573505097196291</v>
      </c>
      <c r="G115" s="13"/>
    </row>
    <row r="116" spans="1:7" x14ac:dyDescent="0.2">
      <c r="A116" s="1">
        <v>39814</v>
      </c>
      <c r="B116" s="42">
        <f t="shared" si="4"/>
        <v>1.2991942156432559E-2</v>
      </c>
      <c r="C116" s="7">
        <v>1.2991942156432559</v>
      </c>
      <c r="D116" s="13"/>
      <c r="E116" s="42">
        <f t="shared" si="5"/>
        <v>1.6990384497041836E-2</v>
      </c>
      <c r="F116" s="7">
        <v>1.6990384497041837</v>
      </c>
      <c r="G116" s="13"/>
    </row>
    <row r="117" spans="1:7" x14ac:dyDescent="0.2">
      <c r="A117" s="1">
        <v>39845</v>
      </c>
      <c r="B117" s="42">
        <f t="shared" si="4"/>
        <v>1.3490665305232741E-2</v>
      </c>
      <c r="C117" s="7">
        <v>1.3490665305232741</v>
      </c>
      <c r="D117" s="13"/>
      <c r="E117" s="42">
        <f t="shared" si="5"/>
        <v>1.7620892319524784E-2</v>
      </c>
      <c r="F117" s="7">
        <v>1.7620892319524786</v>
      </c>
      <c r="G117" s="13"/>
    </row>
    <row r="118" spans="1:7" x14ac:dyDescent="0.2">
      <c r="A118" s="1">
        <v>39873</v>
      </c>
      <c r="B118" s="42">
        <f t="shared" si="4"/>
        <v>1.3756805136415116E-2</v>
      </c>
      <c r="C118" s="7">
        <v>1.3756805136415116</v>
      </c>
      <c r="D118" s="13"/>
      <c r="E118" s="42">
        <f t="shared" si="5"/>
        <v>1.7992827690598727E-2</v>
      </c>
      <c r="F118" s="7">
        <v>1.7992827690598727</v>
      </c>
      <c r="G118" s="13"/>
    </row>
    <row r="119" spans="1:7" x14ac:dyDescent="0.2">
      <c r="A119" s="1">
        <v>39904</v>
      </c>
      <c r="B119" s="42">
        <f t="shared" si="4"/>
        <v>1.373520695851883E-2</v>
      </c>
      <c r="C119" s="7">
        <v>1.3735206958518831</v>
      </c>
      <c r="D119" s="13"/>
      <c r="E119" s="42">
        <f t="shared" si="5"/>
        <v>1.7705602178450741E-2</v>
      </c>
      <c r="F119" s="7">
        <v>1.7705602178450741</v>
      </c>
      <c r="G119" s="13"/>
    </row>
    <row r="120" spans="1:7" x14ac:dyDescent="0.2">
      <c r="A120" s="1">
        <v>39934</v>
      </c>
      <c r="B120" s="42">
        <f t="shared" si="4"/>
        <v>1.3546687622372188E-2</v>
      </c>
      <c r="C120" s="7">
        <v>1.3546687622372189</v>
      </c>
      <c r="D120" s="13"/>
      <c r="E120" s="42">
        <f t="shared" si="5"/>
        <v>1.6706582969428497E-2</v>
      </c>
      <c r="F120" s="7">
        <v>1.6706582969428496</v>
      </c>
      <c r="G120" s="13"/>
    </row>
    <row r="121" spans="1:7" x14ac:dyDescent="0.2">
      <c r="A121" s="1">
        <v>39965</v>
      </c>
      <c r="B121" s="42">
        <f t="shared" si="4"/>
        <v>1.331714216486931E-2</v>
      </c>
      <c r="C121" s="7">
        <v>1.3317142164869309</v>
      </c>
      <c r="D121" s="13"/>
      <c r="E121" s="42">
        <f t="shared" si="5"/>
        <v>1.5030512429657755E-2</v>
      </c>
      <c r="F121" s="7">
        <v>1.5030512429657754</v>
      </c>
      <c r="G121" s="13"/>
    </row>
    <row r="122" spans="1:7" x14ac:dyDescent="0.2">
      <c r="A122" s="1">
        <v>39995</v>
      </c>
      <c r="B122" s="42">
        <f t="shared" si="4"/>
        <v>1.3246415195799272E-2</v>
      </c>
      <c r="C122" s="7">
        <v>1.3246415195799273</v>
      </c>
      <c r="D122" s="13"/>
      <c r="E122" s="42">
        <f t="shared" si="5"/>
        <v>1.2956601970107387E-2</v>
      </c>
      <c r="F122" s="7">
        <v>1.2956601970107386</v>
      </c>
      <c r="G122" s="13"/>
    </row>
    <row r="123" spans="1:7" x14ac:dyDescent="0.2">
      <c r="A123" s="1">
        <v>40026</v>
      </c>
      <c r="B123" s="42">
        <f t="shared" si="4"/>
        <v>1.3377719538978823E-2</v>
      </c>
      <c r="C123" s="7">
        <v>1.3377719538978823</v>
      </c>
      <c r="D123" s="13"/>
      <c r="E123" s="42">
        <f t="shared" si="5"/>
        <v>1.1165935512526252E-2</v>
      </c>
      <c r="F123" s="7">
        <v>1.1165935512526253</v>
      </c>
      <c r="G123" s="13"/>
    </row>
    <row r="124" spans="1:7" x14ac:dyDescent="0.2">
      <c r="A124" s="1">
        <v>40057</v>
      </c>
      <c r="B124" s="42">
        <f t="shared" si="4"/>
        <v>1.3711696273430935E-2</v>
      </c>
      <c r="C124" s="7">
        <v>1.3711696273430936</v>
      </c>
      <c r="D124" s="13"/>
      <c r="E124" s="42">
        <f t="shared" si="5"/>
        <v>1.0081539648340571E-2</v>
      </c>
      <c r="F124" s="7">
        <v>1.0081539648340572</v>
      </c>
      <c r="G124" s="13"/>
    </row>
    <row r="125" spans="1:7" x14ac:dyDescent="0.2">
      <c r="A125" s="1">
        <v>40087</v>
      </c>
      <c r="B125" s="42">
        <f t="shared" si="4"/>
        <v>1.4177749111761929E-2</v>
      </c>
      <c r="C125" s="7">
        <v>1.417774911176193</v>
      </c>
      <c r="D125" s="13"/>
      <c r="E125" s="42">
        <f t="shared" si="5"/>
        <v>9.7146960551970796E-3</v>
      </c>
      <c r="F125" s="7">
        <v>0.97146960551970796</v>
      </c>
      <c r="G125" s="13"/>
    </row>
    <row r="126" spans="1:7" x14ac:dyDescent="0.2">
      <c r="A126" s="1">
        <v>40118</v>
      </c>
      <c r="B126" s="42">
        <f t="shared" si="4"/>
        <v>1.4655961891961911E-2</v>
      </c>
      <c r="C126" s="7">
        <v>1.4655961891961911</v>
      </c>
      <c r="D126" s="13"/>
      <c r="E126" s="42">
        <f t="shared" si="5"/>
        <v>9.7727179207116686E-3</v>
      </c>
      <c r="F126" s="7">
        <v>0.97727179207116688</v>
      </c>
      <c r="G126" s="13"/>
    </row>
    <row r="127" spans="1:7" x14ac:dyDescent="0.2">
      <c r="A127" s="1">
        <v>40148</v>
      </c>
      <c r="B127" s="42">
        <f t="shared" si="4"/>
        <v>1.5107009795654502E-2</v>
      </c>
      <c r="C127" s="7">
        <v>1.5107009795654502</v>
      </c>
      <c r="D127" s="13"/>
      <c r="E127" s="42">
        <f t="shared" si="5"/>
        <v>1.0041266979854569E-2</v>
      </c>
      <c r="F127" s="7">
        <v>1.0041266979854568</v>
      </c>
      <c r="G127" s="13"/>
    </row>
    <row r="128" spans="1:7" x14ac:dyDescent="0.2">
      <c r="A128" s="1">
        <v>40179</v>
      </c>
      <c r="B128" s="42">
        <f t="shared" si="4"/>
        <v>1.5450238474373346E-2</v>
      </c>
      <c r="C128" s="7">
        <v>1.5450238474373346</v>
      </c>
      <c r="D128" s="13"/>
      <c r="E128" s="42">
        <f t="shared" si="5"/>
        <v>1.0498233635681049E-2</v>
      </c>
      <c r="F128" s="7">
        <v>1.0498233635681049</v>
      </c>
      <c r="G128" s="13"/>
    </row>
    <row r="129" spans="1:7" x14ac:dyDescent="0.2">
      <c r="A129" s="1">
        <v>40210</v>
      </c>
      <c r="B129" s="42">
        <f t="shared" si="4"/>
        <v>1.5660969495109093E-2</v>
      </c>
      <c r="C129" s="7">
        <v>1.5660969495109094</v>
      </c>
      <c r="D129" s="13"/>
      <c r="E129" s="42">
        <f t="shared" si="5"/>
        <v>1.085704404195907E-2</v>
      </c>
      <c r="F129" s="7">
        <v>1.085704404195907</v>
      </c>
      <c r="G129" s="13"/>
    </row>
    <row r="130" spans="1:7" x14ac:dyDescent="0.2">
      <c r="A130" s="1">
        <v>40238</v>
      </c>
      <c r="B130" s="42">
        <f t="shared" si="4"/>
        <v>1.5868031828951745E-2</v>
      </c>
      <c r="C130" s="7">
        <v>1.5868031828951745</v>
      </c>
      <c r="D130" s="13"/>
      <c r="E130" s="42">
        <f t="shared" si="5"/>
        <v>1.102274633194418E-2</v>
      </c>
      <c r="F130" s="7">
        <v>1.102274633194418</v>
      </c>
      <c r="G130" s="13"/>
    </row>
    <row r="131" spans="1:7" x14ac:dyDescent="0.2">
      <c r="A131" s="1">
        <v>40269</v>
      </c>
      <c r="B131" s="42">
        <f>C131/100</f>
        <v>1.6099138569557758E-2</v>
      </c>
      <c r="C131" s="7">
        <v>1.6099138569557756</v>
      </c>
      <c r="D131" s="13"/>
      <c r="E131" s="42">
        <f t="shared" si="5"/>
        <v>1.0957566708453867E-2</v>
      </c>
      <c r="F131" s="7">
        <v>1.0957566708453867</v>
      </c>
      <c r="G131" s="13"/>
    </row>
    <row r="132" spans="1:7" x14ac:dyDescent="0.2">
      <c r="A132" s="1">
        <v>40299</v>
      </c>
      <c r="B132" s="42">
        <f t="shared" ref="B132:B195" si="6">C132/100</f>
        <v>1.6223879296126051E-2</v>
      </c>
      <c r="C132" s="7">
        <v>1.6223879296126049</v>
      </c>
      <c r="D132" s="13"/>
      <c r="E132" s="42">
        <f t="shared" si="5"/>
        <v>1.0620468432198129E-2</v>
      </c>
      <c r="F132" s="7">
        <v>1.0620468432198129</v>
      </c>
      <c r="G132" s="13"/>
    </row>
    <row r="133" spans="1:7" x14ac:dyDescent="0.2">
      <c r="A133" s="1">
        <v>40330</v>
      </c>
      <c r="B133" s="42">
        <f t="shared" si="6"/>
        <v>1.6015042648262881E-2</v>
      </c>
      <c r="C133" s="7">
        <v>1.6015042648262883</v>
      </c>
      <c r="D133" s="13"/>
      <c r="E133" s="42">
        <f t="shared" si="5"/>
        <v>1.0144583061801094E-2</v>
      </c>
      <c r="F133" s="7">
        <v>1.0144583061801093</v>
      </c>
      <c r="G133" s="13"/>
    </row>
    <row r="134" spans="1:7" x14ac:dyDescent="0.2">
      <c r="A134" s="1">
        <v>40360</v>
      </c>
      <c r="B134" s="42">
        <f t="shared" si="6"/>
        <v>1.5636685073054366E-2</v>
      </c>
      <c r="C134" s="7">
        <v>1.5636685073054366</v>
      </c>
      <c r="D134" s="13"/>
      <c r="E134" s="42">
        <f t="shared" si="5"/>
        <v>9.6586111925321336E-3</v>
      </c>
      <c r="F134" s="7">
        <v>0.96586111925321338</v>
      </c>
      <c r="G134" s="13"/>
    </row>
    <row r="135" spans="1:7" x14ac:dyDescent="0.2">
      <c r="A135" s="1">
        <v>40391</v>
      </c>
      <c r="B135" s="42">
        <f t="shared" si="6"/>
        <v>1.5498247188442877E-2</v>
      </c>
      <c r="C135" s="7">
        <v>1.5498247188442877</v>
      </c>
      <c r="D135" s="13"/>
      <c r="E135" s="42">
        <f t="shared" si="5"/>
        <v>9.2551768065686664E-3</v>
      </c>
      <c r="F135" s="7">
        <v>0.92551768065686668</v>
      </c>
      <c r="G135" s="13"/>
    </row>
    <row r="136" spans="1:7" x14ac:dyDescent="0.2">
      <c r="A136" s="1">
        <v>40422</v>
      </c>
      <c r="B136" s="42">
        <f t="shared" si="6"/>
        <v>1.5834410539039868E-2</v>
      </c>
      <c r="C136" s="7">
        <v>1.5834410539039869</v>
      </c>
      <c r="D136" s="13"/>
      <c r="E136" s="42">
        <f t="shared" si="5"/>
        <v>9.1725258420081168E-3</v>
      </c>
      <c r="F136" s="7">
        <v>0.91725258420081168</v>
      </c>
      <c r="G136" s="13"/>
    </row>
    <row r="137" spans="1:7" x14ac:dyDescent="0.2">
      <c r="A137" s="9">
        <v>40452</v>
      </c>
      <c r="B137" s="42">
        <f t="shared" si="6"/>
        <v>1.6583065183567839E-2</v>
      </c>
      <c r="C137" s="7">
        <v>1.6583065183567838</v>
      </c>
      <c r="D137" s="13"/>
      <c r="E137" s="42">
        <f t="shared" si="5"/>
        <v>9.5605439452583693E-3</v>
      </c>
      <c r="F137" s="7">
        <v>0.95605439452583685</v>
      </c>
      <c r="G137" s="13"/>
    </row>
    <row r="138" spans="1:7" x14ac:dyDescent="0.2">
      <c r="A138" s="9">
        <v>40483</v>
      </c>
      <c r="B138" s="42">
        <f t="shared" si="6"/>
        <v>1.7545417376089206E-2</v>
      </c>
      <c r="C138" s="7">
        <v>1.7545417376089205</v>
      </c>
      <c r="D138" s="13"/>
      <c r="E138" s="42">
        <f t="shared" si="5"/>
        <v>1.0281622714776674E-2</v>
      </c>
      <c r="F138" s="7">
        <v>1.0281622714776675</v>
      </c>
      <c r="G138" s="13"/>
    </row>
    <row r="139" spans="1:7" x14ac:dyDescent="0.2">
      <c r="A139" s="9">
        <v>40513</v>
      </c>
      <c r="B139" s="42">
        <f t="shared" si="6"/>
        <v>1.825035004482755E-2</v>
      </c>
      <c r="C139" s="7">
        <v>1.825035004482755</v>
      </c>
      <c r="D139" s="13"/>
      <c r="E139" s="42">
        <f t="shared" si="5"/>
        <v>1.1042521092523032E-2</v>
      </c>
      <c r="F139" s="7">
        <v>1.1042521092523032</v>
      </c>
      <c r="G139" s="13"/>
    </row>
    <row r="140" spans="1:7" x14ac:dyDescent="0.2">
      <c r="A140" s="9">
        <v>40544</v>
      </c>
      <c r="B140" s="42">
        <f t="shared" si="6"/>
        <v>1.8378536721011144E-2</v>
      </c>
      <c r="C140" s="7">
        <v>1.8378536721011143</v>
      </c>
      <c r="D140" s="13"/>
      <c r="E140" s="42">
        <f t="shared" si="5"/>
        <v>1.1691841874606821E-2</v>
      </c>
      <c r="F140" s="7">
        <v>1.1691841874606821</v>
      </c>
      <c r="G140" s="13"/>
    </row>
    <row r="141" spans="1:7" x14ac:dyDescent="0.2">
      <c r="A141" s="9">
        <v>40575</v>
      </c>
      <c r="B141" s="42">
        <f t="shared" si="6"/>
        <v>1.8126603219905401E-2</v>
      </c>
      <c r="C141" s="7">
        <v>1.8126603219905402</v>
      </c>
      <c r="D141" s="13"/>
      <c r="E141" s="42">
        <f t="shared" si="5"/>
        <v>1.2172314065579551E-2</v>
      </c>
      <c r="F141" s="7">
        <v>1.217231406557955</v>
      </c>
      <c r="G141" s="13"/>
    </row>
    <row r="142" spans="1:7" x14ac:dyDescent="0.2">
      <c r="A142" s="9">
        <v>40603</v>
      </c>
      <c r="B142" s="42">
        <f t="shared" si="6"/>
        <v>1.7849118266896037E-2</v>
      </c>
      <c r="C142" s="7">
        <v>1.7849118266896036</v>
      </c>
      <c r="D142" s="13"/>
      <c r="E142" s="42">
        <f>F142/100</f>
        <v>1.2665303043608576E-2</v>
      </c>
      <c r="F142" s="7">
        <v>1.2665303043608576</v>
      </c>
      <c r="G142" s="13"/>
    </row>
    <row r="143" spans="1:7" x14ac:dyDescent="0.2">
      <c r="A143" s="9">
        <v>40634</v>
      </c>
      <c r="B143" s="42">
        <f t="shared" si="6"/>
        <v>1.7892478539720556E-2</v>
      </c>
      <c r="C143" s="7">
        <v>1.7892478539720555</v>
      </c>
      <c r="D143" s="13"/>
      <c r="E143" s="42">
        <f t="shared" ref="E143:E207" si="7">F143/100</f>
        <v>1.3335468461225117E-2</v>
      </c>
      <c r="F143" s="7">
        <v>1.3335468461225117</v>
      </c>
      <c r="G143" s="13"/>
    </row>
    <row r="144" spans="1:7" x14ac:dyDescent="0.2">
      <c r="A144" s="1">
        <v>40664</v>
      </c>
      <c r="B144" s="42">
        <f t="shared" si="6"/>
        <v>1.8833374297390189E-2</v>
      </c>
      <c r="C144" s="7">
        <v>1.8833374297390189</v>
      </c>
      <c r="D144" s="13"/>
      <c r="E144" s="42">
        <f t="shared" si="7"/>
        <v>1.4281755454016999E-2</v>
      </c>
      <c r="F144" s="7">
        <v>1.4281755454017</v>
      </c>
      <c r="G144" s="13"/>
    </row>
    <row r="145" spans="1:7" x14ac:dyDescent="0.2">
      <c r="A145" s="1">
        <v>40695</v>
      </c>
      <c r="B145" s="42">
        <f t="shared" si="6"/>
        <v>2.07482865704109E-2</v>
      </c>
      <c r="C145" s="7">
        <v>2.0748286570410901</v>
      </c>
      <c r="D145" s="13"/>
      <c r="E145" s="42">
        <f t="shared" si="7"/>
        <v>1.5256410343192875E-2</v>
      </c>
      <c r="F145" s="7">
        <v>1.5256410343192874</v>
      </c>
      <c r="G145" s="13"/>
    </row>
    <row r="146" spans="1:7" x14ac:dyDescent="0.2">
      <c r="A146" s="9">
        <v>40725</v>
      </c>
      <c r="B146" s="42">
        <f t="shared" si="6"/>
        <v>2.2912968043711485E-2</v>
      </c>
      <c r="C146" s="7">
        <v>2.2912968043711484</v>
      </c>
      <c r="D146" s="13"/>
      <c r="E146" s="42">
        <f t="shared" si="7"/>
        <v>1.5951364267343667E-2</v>
      </c>
      <c r="F146" s="7">
        <v>1.5951364267343666</v>
      </c>
      <c r="G146" s="13"/>
    </row>
    <row r="147" spans="1:7" x14ac:dyDescent="0.2">
      <c r="A147" s="9">
        <v>40756</v>
      </c>
      <c r="B147" s="42">
        <f t="shared" si="6"/>
        <v>2.4453625149548613E-2</v>
      </c>
      <c r="C147" s="7">
        <v>2.4453625149548612</v>
      </c>
      <c r="D147" s="13"/>
      <c r="E147" s="42">
        <f t="shared" si="7"/>
        <v>1.6176648370632707E-2</v>
      </c>
      <c r="F147" s="7">
        <v>1.6176648370632707</v>
      </c>
      <c r="G147" s="13"/>
    </row>
    <row r="148" spans="1:7" x14ac:dyDescent="0.2">
      <c r="A148" s="1">
        <v>40787</v>
      </c>
      <c r="B148" s="42">
        <f t="shared" si="6"/>
        <v>2.5085737336030575E-2</v>
      </c>
      <c r="C148" s="7">
        <v>2.5085737336030576</v>
      </c>
      <c r="D148" s="13"/>
      <c r="E148" s="42">
        <f t="shared" si="7"/>
        <v>1.5765869306619943E-2</v>
      </c>
      <c r="F148" s="7">
        <v>1.5765869306619942</v>
      </c>
      <c r="G148" s="13"/>
    </row>
    <row r="149" spans="1:7" x14ac:dyDescent="0.2">
      <c r="A149" s="9">
        <v>40817</v>
      </c>
      <c r="B149" s="42">
        <f t="shared" si="6"/>
        <v>2.486250643946368E-2</v>
      </c>
      <c r="C149" s="7">
        <v>2.4862506439463679</v>
      </c>
      <c r="D149" s="13"/>
      <c r="E149" s="42">
        <f t="shared" si="7"/>
        <v>1.4788627504761445E-2</v>
      </c>
      <c r="F149" s="7">
        <v>1.4788627504761445</v>
      </c>
      <c r="G149" s="13"/>
    </row>
    <row r="150" spans="1:7" x14ac:dyDescent="0.2">
      <c r="A150" s="9">
        <v>40848</v>
      </c>
      <c r="B150" s="42">
        <f t="shared" si="6"/>
        <v>2.4122183980238892E-2</v>
      </c>
      <c r="C150" s="7">
        <v>2.4122183980238892</v>
      </c>
      <c r="D150" s="13"/>
      <c r="E150" s="42">
        <f t="shared" si="7"/>
        <v>1.3846014416791681E-2</v>
      </c>
      <c r="F150" s="7">
        <v>1.3846014416791681</v>
      </c>
      <c r="G150" s="13"/>
    </row>
    <row r="151" spans="1:7" x14ac:dyDescent="0.2">
      <c r="A151" s="9">
        <v>40878</v>
      </c>
      <c r="B151" s="42">
        <f t="shared" si="6"/>
        <v>2.3395732756523877E-2</v>
      </c>
      <c r="C151" s="7">
        <v>2.3395732756523877</v>
      </c>
      <c r="D151" s="13"/>
      <c r="E151" s="42">
        <f t="shared" si="7"/>
        <v>1.3397504001852419E-2</v>
      </c>
      <c r="F151" s="7">
        <v>1.3397504001852418</v>
      </c>
      <c r="G151" s="13"/>
    </row>
    <row r="152" spans="1:7" x14ac:dyDescent="0.2">
      <c r="A152" s="9">
        <v>40909</v>
      </c>
      <c r="B152" s="42">
        <f t="shared" si="6"/>
        <v>2.2910201133944971E-2</v>
      </c>
      <c r="C152" s="7">
        <v>2.291020113394497</v>
      </c>
      <c r="D152" s="13"/>
      <c r="E152" s="42">
        <f t="shared" si="7"/>
        <v>1.3747812672382469E-2</v>
      </c>
      <c r="F152" s="7">
        <v>1.3747812672382469</v>
      </c>
    </row>
    <row r="153" spans="1:7" x14ac:dyDescent="0.2">
      <c r="A153" s="9">
        <v>40940</v>
      </c>
      <c r="B153" s="42">
        <f t="shared" si="6"/>
        <v>2.253868071573506E-2</v>
      </c>
      <c r="C153" s="7">
        <v>2.253868071573506</v>
      </c>
      <c r="D153" s="13"/>
      <c r="E153" s="42">
        <f t="shared" si="7"/>
        <v>1.5130681152863116E-2</v>
      </c>
      <c r="F153" s="7">
        <v>1.5130681152863117</v>
      </c>
    </row>
    <row r="154" spans="1:7" x14ac:dyDescent="0.2">
      <c r="A154" s="1">
        <v>40969</v>
      </c>
      <c r="B154" s="42">
        <f t="shared" si="6"/>
        <v>2.2133683503769569E-2</v>
      </c>
      <c r="C154" s="7">
        <v>2.2133683503769568</v>
      </c>
      <c r="D154" s="7"/>
      <c r="E154" s="42">
        <f t="shared" si="7"/>
        <v>1.7424510245768868E-2</v>
      </c>
      <c r="F154" s="7">
        <v>1.7424510245768869</v>
      </c>
    </row>
    <row r="155" spans="1:7" x14ac:dyDescent="0.2">
      <c r="A155" s="9">
        <v>41000</v>
      </c>
      <c r="B155" s="42">
        <f t="shared" si="6"/>
        <v>2.1650757570510219E-2</v>
      </c>
      <c r="C155" s="7">
        <v>2.1650757570510217</v>
      </c>
      <c r="D155" s="7"/>
      <c r="E155" s="42">
        <f t="shared" si="7"/>
        <v>2.0072454783107898E-2</v>
      </c>
      <c r="F155" s="7">
        <v>2.0072454783107898</v>
      </c>
    </row>
    <row r="156" spans="1:7" x14ac:dyDescent="0.2">
      <c r="A156" s="9">
        <v>41030</v>
      </c>
      <c r="B156" s="42">
        <f t="shared" si="6"/>
        <v>2.0891728336318832E-2</v>
      </c>
      <c r="C156" s="7">
        <v>2.0891728336318831</v>
      </c>
      <c r="E156" s="42">
        <f t="shared" si="7"/>
        <v>2.2498285435514704E-2</v>
      </c>
      <c r="F156" s="7">
        <v>2.2498285435514704</v>
      </c>
    </row>
    <row r="157" spans="1:7" x14ac:dyDescent="0.2">
      <c r="A157" s="9">
        <v>41061</v>
      </c>
      <c r="B157" s="42">
        <f t="shared" si="6"/>
        <v>1.9910247881431812E-2</v>
      </c>
      <c r="C157" s="7">
        <v>1.9910247881431811</v>
      </c>
      <c r="E157" s="42">
        <f t="shared" si="7"/>
        <v>2.3943466156462659E-2</v>
      </c>
      <c r="F157" s="7">
        <v>2.3943466156462661</v>
      </c>
    </row>
    <row r="158" spans="1:7" x14ac:dyDescent="0.2">
      <c r="A158" s="9">
        <v>41091</v>
      </c>
      <c r="B158" s="42">
        <f t="shared" si="6"/>
        <v>1.9011415265173998E-2</v>
      </c>
      <c r="C158" s="7">
        <v>1.9011415265173999</v>
      </c>
      <c r="E158" s="42">
        <f t="shared" si="7"/>
        <v>2.3783263308884223E-2</v>
      </c>
      <c r="F158" s="7">
        <v>2.3783263308884224</v>
      </c>
    </row>
    <row r="159" spans="1:7" x14ac:dyDescent="0.2">
      <c r="A159" s="9">
        <v>41122</v>
      </c>
      <c r="B159" s="42">
        <f t="shared" si="6"/>
        <v>1.8734319007297374E-2</v>
      </c>
      <c r="C159" s="7">
        <v>1.8734319007297373</v>
      </c>
      <c r="E159" s="42">
        <f t="shared" si="7"/>
        <v>2.2761349872151365E-2</v>
      </c>
      <c r="F159" s="7">
        <v>2.2761349872151366</v>
      </c>
    </row>
    <row r="160" spans="1:7" x14ac:dyDescent="0.2">
      <c r="A160" s="9">
        <v>41153</v>
      </c>
      <c r="B160" s="42">
        <f t="shared" si="6"/>
        <v>1.9496374971019616E-2</v>
      </c>
      <c r="C160" s="7">
        <v>1.9496374971019617</v>
      </c>
      <c r="E160" s="42">
        <f t="shared" si="7"/>
        <v>2.1903410308012097E-2</v>
      </c>
      <c r="F160" s="7">
        <v>2.1903410308012097</v>
      </c>
    </row>
    <row r="161" spans="1:6" x14ac:dyDescent="0.2">
      <c r="A161" s="9">
        <v>41183</v>
      </c>
      <c r="B161" s="42">
        <f t="shared" si="6"/>
        <v>2.1234812074969498E-2</v>
      </c>
      <c r="C161" s="7">
        <v>2.1234812074969498</v>
      </c>
      <c r="E161" s="42">
        <f t="shared" si="7"/>
        <v>2.2031941718086232E-2</v>
      </c>
      <c r="F161" s="7">
        <v>2.2031941718086232</v>
      </c>
    </row>
    <row r="162" spans="1:6" x14ac:dyDescent="0.2">
      <c r="A162" s="9">
        <v>41214</v>
      </c>
      <c r="B162" s="42">
        <f t="shared" si="6"/>
        <v>2.3674112337486591E-2</v>
      </c>
      <c r="C162" s="7">
        <v>2.3674112337486592</v>
      </c>
      <c r="E162" s="42">
        <f t="shared" si="7"/>
        <v>2.3303029640466731E-2</v>
      </c>
      <c r="F162" s="7">
        <v>2.3303029640466733</v>
      </c>
    </row>
    <row r="163" spans="1:6" x14ac:dyDescent="0.2">
      <c r="A163" s="9">
        <v>41244</v>
      </c>
      <c r="B163" s="42">
        <f t="shared" si="6"/>
        <v>2.6237513702279509E-2</v>
      </c>
      <c r="C163" s="7">
        <v>2.6237513702279509</v>
      </c>
      <c r="E163" s="42">
        <f t="shared" si="7"/>
        <v>2.5667004908886636E-2</v>
      </c>
      <c r="F163" s="7">
        <v>2.5667004908886635</v>
      </c>
    </row>
    <row r="164" spans="1:6" x14ac:dyDescent="0.2">
      <c r="A164" s="9">
        <v>41275</v>
      </c>
      <c r="B164" s="42">
        <f t="shared" si="6"/>
        <v>2.8422809684549341E-2</v>
      </c>
      <c r="C164" s="7">
        <v>2.8422809684549342</v>
      </c>
      <c r="E164" s="42">
        <f t="shared" si="7"/>
        <v>2.8815184383828497E-2</v>
      </c>
      <c r="F164" s="7">
        <v>2.8815184383828498</v>
      </c>
    </row>
    <row r="165" spans="1:6" x14ac:dyDescent="0.2">
      <c r="A165" s="9">
        <v>41306</v>
      </c>
      <c r="B165" s="42">
        <f t="shared" si="6"/>
        <v>2.97991320800313E-2</v>
      </c>
      <c r="C165" s="7">
        <v>2.9799132080031301</v>
      </c>
      <c r="E165" s="42">
        <f t="shared" si="7"/>
        <v>3.1899184775794731E-2</v>
      </c>
      <c r="F165" s="7">
        <v>3.1899184775794733</v>
      </c>
    </row>
    <row r="166" spans="1:6" x14ac:dyDescent="0.2">
      <c r="A166" s="9">
        <v>41334</v>
      </c>
      <c r="B166" s="42">
        <f t="shared" si="6"/>
        <v>3.0479547213611079E-2</v>
      </c>
      <c r="C166" s="7">
        <v>3.047954721361108</v>
      </c>
      <c r="E166" s="42">
        <f t="shared" si="7"/>
        <v>3.4350413031870114E-2</v>
      </c>
      <c r="F166" s="7">
        <v>3.4350413031870111</v>
      </c>
    </row>
    <row r="167" spans="1:6" x14ac:dyDescent="0.2">
      <c r="A167" s="9">
        <v>41365</v>
      </c>
      <c r="B167" s="42">
        <f t="shared" si="6"/>
        <v>3.0859573579237177E-2</v>
      </c>
      <c r="C167" s="7">
        <v>3.0859573579237178</v>
      </c>
      <c r="E167" s="42">
        <f t="shared" si="7"/>
        <v>3.581623724226931E-2</v>
      </c>
      <c r="F167" s="7">
        <v>3.5816237242269309</v>
      </c>
    </row>
    <row r="168" spans="1:6" x14ac:dyDescent="0.2">
      <c r="A168" s="9">
        <v>41395</v>
      </c>
      <c r="B168" s="42">
        <f t="shared" si="6"/>
        <v>3.115513927763108E-2</v>
      </c>
      <c r="C168" s="7">
        <v>3.1155139277631081</v>
      </c>
      <c r="E168" s="42">
        <f t="shared" si="7"/>
        <v>3.6198149232139799E-2</v>
      </c>
      <c r="F168" s="7">
        <v>3.6198149232139802</v>
      </c>
    </row>
    <row r="169" spans="1:6" x14ac:dyDescent="0.2">
      <c r="A169" s="9">
        <v>41426</v>
      </c>
      <c r="B169" s="42">
        <f t="shared" si="6"/>
        <v>3.1442450915780691E-2</v>
      </c>
      <c r="C169" s="7">
        <v>3.1442450915780693</v>
      </c>
      <c r="E169" s="42">
        <f t="shared" si="7"/>
        <v>3.5523280585830971E-2</v>
      </c>
      <c r="F169" s="7">
        <v>3.5523280585830972</v>
      </c>
    </row>
    <row r="170" spans="1:6" x14ac:dyDescent="0.2">
      <c r="A170" s="9">
        <v>41456</v>
      </c>
      <c r="B170" s="42">
        <f t="shared" si="6"/>
        <v>3.1573095325088806E-2</v>
      </c>
      <c r="C170" s="7">
        <v>3.1573095325088802</v>
      </c>
      <c r="E170" s="42">
        <f t="shared" si="7"/>
        <v>3.3969210424797079E-2</v>
      </c>
      <c r="F170" s="7">
        <v>3.3969210424797076</v>
      </c>
    </row>
    <row r="171" spans="1:6" x14ac:dyDescent="0.2">
      <c r="A171" s="9">
        <v>41487</v>
      </c>
      <c r="B171" s="42">
        <f t="shared" si="6"/>
        <v>3.1446969744543377E-2</v>
      </c>
      <c r="C171" s="7">
        <v>3.1446969744543374</v>
      </c>
      <c r="E171" s="42">
        <f t="shared" si="7"/>
        <v>3.179387249486456E-2</v>
      </c>
      <c r="F171" s="7">
        <v>3.1793872494864561</v>
      </c>
    </row>
    <row r="172" spans="1:6" x14ac:dyDescent="0.2">
      <c r="A172" s="9">
        <v>41518</v>
      </c>
      <c r="B172" s="42">
        <f t="shared" si="6"/>
        <v>3.1052658648088104E-2</v>
      </c>
      <c r="C172" s="7">
        <v>3.1052658648088105</v>
      </c>
      <c r="E172" s="42">
        <f t="shared" si="7"/>
        <v>2.9382822527749243E-2</v>
      </c>
      <c r="F172" s="7">
        <v>2.9382822527749242</v>
      </c>
    </row>
    <row r="173" spans="1:6" x14ac:dyDescent="0.2">
      <c r="A173" s="9">
        <v>41548</v>
      </c>
      <c r="B173" s="42">
        <f t="shared" si="6"/>
        <v>3.0585650645952159E-2</v>
      </c>
      <c r="C173" s="7">
        <v>3.058565064595216</v>
      </c>
      <c r="E173" s="42">
        <f t="shared" si="7"/>
        <v>2.7477911561491472E-2</v>
      </c>
      <c r="F173" s="7">
        <v>2.7477911561491473</v>
      </c>
    </row>
    <row r="174" spans="1:6" x14ac:dyDescent="0.2">
      <c r="A174" s="9">
        <v>41579</v>
      </c>
      <c r="B174" s="42">
        <f t="shared" si="6"/>
        <v>3.0019505007727671E-2</v>
      </c>
      <c r="C174" s="7">
        <v>3.0019505007727671</v>
      </c>
      <c r="E174" s="42">
        <f t="shared" si="7"/>
        <v>2.6230915781532919E-2</v>
      </c>
      <c r="F174" s="7">
        <v>2.623091578153292</v>
      </c>
    </row>
    <row r="175" spans="1:6" x14ac:dyDescent="0.2">
      <c r="A175" s="9">
        <v>41609</v>
      </c>
      <c r="B175" s="42">
        <f t="shared" si="6"/>
        <v>2.9262761646793249E-2</v>
      </c>
      <c r="C175" s="7">
        <v>2.9262761646793249</v>
      </c>
      <c r="E175" s="42">
        <f t="shared" si="7"/>
        <v>2.5524390441051929E-2</v>
      </c>
      <c r="F175" s="7">
        <v>2.552439044105193</v>
      </c>
    </row>
    <row r="176" spans="1:6" x14ac:dyDescent="0.2">
      <c r="A176" s="9">
        <v>41640</v>
      </c>
      <c r="B176" s="42">
        <f t="shared" si="6"/>
        <v>2.8364695021524274E-2</v>
      </c>
      <c r="C176" s="7">
        <v>2.8364695021524273</v>
      </c>
      <c r="E176" s="42">
        <f t="shared" si="7"/>
        <v>2.5083101070939334E-2</v>
      </c>
      <c r="F176" s="7">
        <v>2.5083101070939335</v>
      </c>
    </row>
    <row r="177" spans="1:6" x14ac:dyDescent="0.2">
      <c r="A177" s="9">
        <v>41671</v>
      </c>
      <c r="B177" s="42">
        <f t="shared" si="6"/>
        <v>2.7581233931551156E-2</v>
      </c>
      <c r="C177" s="7">
        <v>2.7581233931551155</v>
      </c>
      <c r="E177" s="42">
        <f t="shared" si="7"/>
        <v>2.4801908600144387E-2</v>
      </c>
      <c r="F177" s="7">
        <v>2.4801908600144387</v>
      </c>
    </row>
    <row r="178" spans="1:6" x14ac:dyDescent="0.2">
      <c r="A178" s="9">
        <v>41699</v>
      </c>
      <c r="B178" s="42">
        <f t="shared" si="6"/>
        <v>2.7193549062707708E-2</v>
      </c>
      <c r="C178" s="7">
        <v>2.7193549062707709</v>
      </c>
      <c r="E178" s="42">
        <f t="shared" si="7"/>
        <v>2.472654928201155E-2</v>
      </c>
      <c r="F178" s="7">
        <v>2.472654928201155</v>
      </c>
    </row>
    <row r="179" spans="1:6" x14ac:dyDescent="0.2">
      <c r="A179" s="9">
        <v>41730</v>
      </c>
      <c r="B179" s="42">
        <f t="shared" si="6"/>
        <v>2.7506742829695896E-2</v>
      </c>
      <c r="C179" s="7">
        <v>2.7506742829695896</v>
      </c>
      <c r="E179" s="42">
        <f t="shared" si="7"/>
        <v>2.4904018082789466E-2</v>
      </c>
      <c r="F179" s="7">
        <v>2.4904018082789467</v>
      </c>
    </row>
    <row r="180" spans="1:6" x14ac:dyDescent="0.2">
      <c r="A180" s="9">
        <v>41760</v>
      </c>
      <c r="B180" s="42">
        <f t="shared" si="6"/>
        <v>2.8661029640052901E-2</v>
      </c>
      <c r="C180" s="7">
        <v>2.86610296400529</v>
      </c>
      <c r="E180" s="42">
        <f t="shared" si="7"/>
        <v>2.5081556858750683E-2</v>
      </c>
      <c r="F180" s="7">
        <v>2.5081556858750682</v>
      </c>
    </row>
    <row r="181" spans="1:6" x14ac:dyDescent="0.2">
      <c r="A181" s="9">
        <v>41791</v>
      </c>
      <c r="B181" s="42">
        <f t="shared" si="6"/>
        <v>3.020995533444152E-2</v>
      </c>
      <c r="C181" s="7">
        <v>3.0209955334441521</v>
      </c>
      <c r="E181" s="42">
        <f t="shared" si="7"/>
        <v>2.504199332727524E-2</v>
      </c>
      <c r="F181" s="7">
        <v>2.504199332727524</v>
      </c>
    </row>
    <row r="182" spans="1:6" x14ac:dyDescent="0.2">
      <c r="A182" s="9">
        <v>41821</v>
      </c>
      <c r="B182" s="42">
        <f t="shared" si="6"/>
        <v>3.1555705517211569E-2</v>
      </c>
      <c r="C182" s="7">
        <v>3.1555705517211567</v>
      </c>
      <c r="E182" s="42">
        <f t="shared" si="7"/>
        <v>2.450272973442217E-2</v>
      </c>
      <c r="F182" s="7">
        <v>2.4502729734422171</v>
      </c>
    </row>
    <row r="183" spans="1:6" x14ac:dyDescent="0.2">
      <c r="A183" s="9">
        <v>41852</v>
      </c>
      <c r="B183" s="42">
        <f t="shared" si="6"/>
        <v>3.2260253509487739E-2</v>
      </c>
      <c r="C183" s="7">
        <v>3.226025350948774</v>
      </c>
      <c r="E183" s="42">
        <f t="shared" si="7"/>
        <v>2.3399627807939319E-2</v>
      </c>
      <c r="F183" s="7">
        <v>2.3399627807939321</v>
      </c>
    </row>
    <row r="184" spans="1:6" x14ac:dyDescent="0.2">
      <c r="A184" s="9">
        <v>41883</v>
      </c>
      <c r="B184" s="42">
        <f t="shared" si="6"/>
        <v>3.2152865080910552E-2</v>
      </c>
      <c r="C184" s="7">
        <v>3.2152865080910549</v>
      </c>
      <c r="E184" s="42">
        <f t="shared" si="7"/>
        <v>2.2162934079780993E-2</v>
      </c>
      <c r="F184" s="7">
        <v>2.2162934079780992</v>
      </c>
    </row>
    <row r="185" spans="1:6" x14ac:dyDescent="0.2">
      <c r="A185" s="9">
        <v>41913</v>
      </c>
      <c r="B185" s="42">
        <f t="shared" si="6"/>
        <v>3.1590106501120555E-2</v>
      </c>
      <c r="C185" s="7">
        <v>3.1590106501120556</v>
      </c>
      <c r="E185" s="42">
        <f t="shared" si="7"/>
        <v>2.1204589444789777E-2</v>
      </c>
      <c r="F185" s="7">
        <v>2.1204589444789779</v>
      </c>
    </row>
    <row r="186" spans="1:6" x14ac:dyDescent="0.2">
      <c r="A186" s="9">
        <v>41944</v>
      </c>
      <c r="B186" s="42">
        <f t="shared" si="6"/>
        <v>3.0897026976324724E-2</v>
      </c>
      <c r="C186" s="7">
        <v>3.0897026976324722</v>
      </c>
      <c r="E186" s="42">
        <f t="shared" si="7"/>
        <v>2.0700281186549381E-2</v>
      </c>
      <c r="F186" s="7">
        <v>2.0700281186549381</v>
      </c>
    </row>
    <row r="187" spans="1:6" x14ac:dyDescent="0.2">
      <c r="A187" s="9">
        <v>41974</v>
      </c>
      <c r="B187" s="42">
        <f t="shared" si="6"/>
        <v>3.0248683967578013E-2</v>
      </c>
      <c r="C187" s="7">
        <v>3.0248683967578014</v>
      </c>
      <c r="E187" s="42">
        <f t="shared" si="7"/>
        <v>2.0817578541717577E-2</v>
      </c>
      <c r="F187" s="7">
        <v>2.0817578541717578</v>
      </c>
    </row>
    <row r="188" spans="1:6" x14ac:dyDescent="0.2">
      <c r="A188" s="9">
        <v>42005</v>
      </c>
      <c r="B188" s="42">
        <f t="shared" si="6"/>
        <v>2.9722279859566169E-2</v>
      </c>
      <c r="C188" s="7">
        <v>2.972227985956617</v>
      </c>
      <c r="E188" s="42">
        <f t="shared" si="7"/>
        <v>2.1511105353746087E-2</v>
      </c>
      <c r="F188" s="7">
        <v>2.1511105353746087</v>
      </c>
    </row>
    <row r="189" spans="1:6" x14ac:dyDescent="0.2">
      <c r="A189" s="9">
        <v>42036</v>
      </c>
      <c r="B189" s="42">
        <f t="shared" si="6"/>
        <v>2.9291482388160449E-2</v>
      </c>
      <c r="C189" s="7">
        <v>2.9291482388160448</v>
      </c>
      <c r="E189" s="42">
        <f t="shared" si="7"/>
        <v>2.2495408088506821E-2</v>
      </c>
      <c r="F189" s="7">
        <v>2.2495408088506821</v>
      </c>
    </row>
    <row r="190" spans="1:6" x14ac:dyDescent="0.2">
      <c r="A190" s="9">
        <v>42064</v>
      </c>
      <c r="B190" s="42">
        <f t="shared" si="6"/>
        <v>2.8927866062816002E-2</v>
      </c>
      <c r="C190" s="7">
        <v>2.8927866062816001</v>
      </c>
      <c r="E190" s="42">
        <f t="shared" si="7"/>
        <v>2.3427802902931675E-2</v>
      </c>
      <c r="F190" s="7">
        <v>2.3427802902931676</v>
      </c>
    </row>
    <row r="191" spans="1:6" x14ac:dyDescent="0.2">
      <c r="A191" s="9">
        <v>42095</v>
      </c>
      <c r="B191" s="42">
        <f t="shared" si="6"/>
        <v>2.8745036851335209E-2</v>
      </c>
      <c r="C191" s="7">
        <v>2.8745036851335208</v>
      </c>
      <c r="E191" s="42">
        <f t="shared" si="7"/>
        <v>2.4045969017827712E-2</v>
      </c>
      <c r="F191" s="7">
        <v>2.4045969017827713</v>
      </c>
    </row>
    <row r="192" spans="1:6" x14ac:dyDescent="0.2">
      <c r="A192" s="9">
        <v>42125</v>
      </c>
      <c r="B192" s="42">
        <f t="shared" si="6"/>
        <v>2.8736524411060779E-2</v>
      </c>
      <c r="C192" s="7">
        <v>2.8736524411060778</v>
      </c>
      <c r="E192" s="42">
        <f t="shared" si="7"/>
        <v>2.4224239313107923E-2</v>
      </c>
      <c r="F192" s="7">
        <v>2.4224239313107923</v>
      </c>
    </row>
    <row r="193" spans="1:6" x14ac:dyDescent="0.2">
      <c r="A193" s="9">
        <v>42156</v>
      </c>
      <c r="B193" s="42">
        <f t="shared" si="6"/>
        <v>2.8912425593583722E-2</v>
      </c>
      <c r="C193" s="7">
        <v>2.8912425593583722</v>
      </c>
      <c r="E193" s="42">
        <f t="shared" si="7"/>
        <v>2.4103797440483604E-2</v>
      </c>
      <c r="F193" s="7">
        <v>2.4103797440483605</v>
      </c>
    </row>
    <row r="194" spans="1:6" x14ac:dyDescent="0.2">
      <c r="A194" s="9">
        <v>42186</v>
      </c>
      <c r="B194" s="42">
        <f t="shared" si="6"/>
        <v>2.9206314732830464E-2</v>
      </c>
      <c r="C194" s="7">
        <v>2.9206314732830463</v>
      </c>
      <c r="E194" s="42">
        <f t="shared" si="7"/>
        <v>2.3670857887125564E-2</v>
      </c>
      <c r="F194" s="7">
        <v>2.3670857887125565</v>
      </c>
    </row>
    <row r="195" spans="1:6" x14ac:dyDescent="0.2">
      <c r="A195" s="9">
        <v>42217</v>
      </c>
      <c r="B195" s="42">
        <f t="shared" si="6"/>
        <v>2.967906709838522E-2</v>
      </c>
      <c r="C195" s="7">
        <v>2.9679067098385219</v>
      </c>
      <c r="E195" s="42">
        <f t="shared" si="7"/>
        <v>2.3241310195209853E-2</v>
      </c>
      <c r="F195" s="7">
        <v>2.3241310195209852</v>
      </c>
    </row>
    <row r="196" spans="1:6" x14ac:dyDescent="0.2">
      <c r="A196" s="9">
        <v>42248</v>
      </c>
      <c r="B196" s="42">
        <f t="shared" ref="B196:B259" si="8">C196/100</f>
        <v>3.046703791367129E-2</v>
      </c>
      <c r="C196" s="7">
        <v>3.0467037913671291</v>
      </c>
      <c r="E196" s="42">
        <f t="shared" si="7"/>
        <v>2.2844572810945721E-2</v>
      </c>
      <c r="F196" s="7">
        <v>2.2844572810945722</v>
      </c>
    </row>
    <row r="197" spans="1:6" x14ac:dyDescent="0.2">
      <c r="A197" s="9">
        <v>42278</v>
      </c>
      <c r="B197" s="42">
        <f t="shared" si="8"/>
        <v>3.1439081629822695E-2</v>
      </c>
      <c r="C197" s="7">
        <v>3.1439081629822692</v>
      </c>
      <c r="E197" s="42">
        <f t="shared" si="7"/>
        <v>2.2930903810888133E-2</v>
      </c>
      <c r="F197" s="7">
        <v>2.2930903810888132</v>
      </c>
    </row>
    <row r="198" spans="1:6" x14ac:dyDescent="0.2">
      <c r="A198" s="9">
        <v>42309</v>
      </c>
      <c r="B198" s="42">
        <f t="shared" si="8"/>
        <v>3.2105103041240098E-2</v>
      </c>
      <c r="C198" s="7">
        <v>3.2105103041240097</v>
      </c>
      <c r="E198" s="42">
        <f t="shared" si="7"/>
        <v>2.3645587136036782E-2</v>
      </c>
      <c r="F198" s="7">
        <v>2.3645587136036781</v>
      </c>
    </row>
    <row r="199" spans="1:6" x14ac:dyDescent="0.2">
      <c r="A199" s="9">
        <v>42339</v>
      </c>
      <c r="B199" s="42">
        <f t="shared" si="8"/>
        <v>3.2053395462275307E-2</v>
      </c>
      <c r="C199" s="7">
        <v>3.2053395462275307</v>
      </c>
      <c r="E199" s="42">
        <f t="shared" si="7"/>
        <v>2.4871271099380386E-2</v>
      </c>
      <c r="F199" s="7">
        <v>2.4871271099380388</v>
      </c>
    </row>
    <row r="200" spans="1:6" x14ac:dyDescent="0.2">
      <c r="A200" s="9">
        <v>42370</v>
      </c>
      <c r="B200" s="42">
        <f t="shared" si="8"/>
        <v>3.1070149386229522E-2</v>
      </c>
      <c r="C200" s="7">
        <v>3.1070149386229522</v>
      </c>
      <c r="E200" s="42">
        <f t="shared" si="7"/>
        <v>2.6441014866918043E-2</v>
      </c>
      <c r="F200" s="7">
        <v>2.6441014866918042</v>
      </c>
    </row>
    <row r="201" spans="1:6" x14ac:dyDescent="0.2">
      <c r="A201" s="9">
        <v>42401</v>
      </c>
      <c r="B201" s="42">
        <f t="shared" si="8"/>
        <v>2.9459324731761546E-2</v>
      </c>
      <c r="C201" s="7">
        <v>2.9459324731761547</v>
      </c>
      <c r="E201" s="42">
        <f t="shared" si="7"/>
        <v>2.8018329027761194E-2</v>
      </c>
      <c r="F201" s="7">
        <v>2.8018329027761193</v>
      </c>
    </row>
    <row r="202" spans="1:6" x14ac:dyDescent="0.2">
      <c r="A202" s="9">
        <v>42430</v>
      </c>
      <c r="B202" s="42">
        <f t="shared" si="8"/>
        <v>2.7750472865870811E-2</v>
      </c>
      <c r="C202" s="7">
        <v>2.775047286587081</v>
      </c>
      <c r="E202" s="42">
        <f t="shared" si="7"/>
        <v>2.9099927165223725E-2</v>
      </c>
      <c r="F202" s="7">
        <v>2.9099927165223725</v>
      </c>
    </row>
    <row r="203" spans="1:6" x14ac:dyDescent="0.2">
      <c r="A203" s="9">
        <v>42461</v>
      </c>
      <c r="B203" s="42">
        <f t="shared" si="8"/>
        <v>2.643847199701764E-2</v>
      </c>
      <c r="C203" s="7">
        <v>2.6438471997017641</v>
      </c>
      <c r="E203" s="42">
        <f t="shared" si="7"/>
        <v>2.9392487332128767E-2</v>
      </c>
      <c r="F203" s="7">
        <v>2.9392487332128767</v>
      </c>
    </row>
    <row r="204" spans="1:6" x14ac:dyDescent="0.2">
      <c r="A204" s="9">
        <v>42491</v>
      </c>
      <c r="B204" s="42">
        <f t="shared" si="8"/>
        <v>2.5671796548737868E-2</v>
      </c>
      <c r="C204" s="7">
        <v>2.5671796548737866</v>
      </c>
      <c r="E204" s="42">
        <f t="shared" si="7"/>
        <v>2.8880215882639296E-2</v>
      </c>
      <c r="F204" s="7">
        <v>2.8880215882639297</v>
      </c>
    </row>
    <row r="205" spans="1:6" x14ac:dyDescent="0.2">
      <c r="A205" s="9">
        <v>42522</v>
      </c>
      <c r="B205" s="42">
        <f t="shared" si="8"/>
        <v>2.5223836755978179E-2</v>
      </c>
      <c r="C205" s="7">
        <v>2.5223836755978177</v>
      </c>
      <c r="E205" s="42">
        <f t="shared" si="7"/>
        <v>2.7853646379775499E-2</v>
      </c>
      <c r="F205" s="7">
        <v>2.7853646379775499</v>
      </c>
    </row>
    <row r="206" spans="1:6" x14ac:dyDescent="0.2">
      <c r="A206" s="9">
        <v>42552</v>
      </c>
      <c r="B206" s="42">
        <f t="shared" si="8"/>
        <v>2.4787941600145282E-2</v>
      </c>
      <c r="C206" s="7">
        <v>2.478794160014528</v>
      </c>
      <c r="E206" s="42">
        <f t="shared" si="7"/>
        <v>2.6447474029768114E-2</v>
      </c>
      <c r="F206" s="7">
        <v>2.6447474029768112</v>
      </c>
    </row>
    <row r="207" spans="1:6" customFormat="1" x14ac:dyDescent="0.2">
      <c r="A207" s="9">
        <v>42583</v>
      </c>
      <c r="B207" s="42">
        <f t="shared" si="8"/>
        <v>2.4186265153171613E-2</v>
      </c>
      <c r="C207" s="7">
        <v>2.4186265153171611</v>
      </c>
      <c r="D207" s="2"/>
      <c r="E207" s="42">
        <f t="shared" si="7"/>
        <v>2.5244052223068955E-2</v>
      </c>
      <c r="F207" s="7">
        <v>2.5244052223068953</v>
      </c>
    </row>
    <row r="208" spans="1:6" customFormat="1" x14ac:dyDescent="0.2">
      <c r="A208" s="9">
        <v>42614</v>
      </c>
      <c r="B208" s="42">
        <f t="shared" si="8"/>
        <v>2.3600443761650061E-2</v>
      </c>
      <c r="C208" s="7">
        <v>2.3600443761650061</v>
      </c>
      <c r="D208" s="2"/>
      <c r="E208" s="42">
        <f t="shared" ref="E208:E271" si="9">F208/100</f>
        <v>2.4447209311572387E-2</v>
      </c>
      <c r="F208" s="7">
        <v>2.4447209311572387</v>
      </c>
    </row>
    <row r="209" spans="1:9" customFormat="1" x14ac:dyDescent="0.2">
      <c r="A209" s="9">
        <v>42644</v>
      </c>
      <c r="B209" s="42">
        <f t="shared" si="8"/>
        <v>2.3159319682960703E-2</v>
      </c>
      <c r="C209" s="7">
        <v>2.3159319682960704</v>
      </c>
      <c r="D209" s="2"/>
      <c r="E209" s="42">
        <f t="shared" si="9"/>
        <v>2.4145487723600763E-2</v>
      </c>
      <c r="F209" s="7">
        <v>2.4145487723600763</v>
      </c>
    </row>
    <row r="210" spans="1:9" customFormat="1" x14ac:dyDescent="0.2">
      <c r="A210" s="9">
        <v>42675</v>
      </c>
      <c r="B210" s="42">
        <f t="shared" si="8"/>
        <v>2.2955176340044264E-2</v>
      </c>
      <c r="C210" s="7">
        <v>2.2955176340044265</v>
      </c>
      <c r="D210" s="2"/>
      <c r="E210" s="42">
        <f t="shared" si="9"/>
        <v>2.4132608997530697E-2</v>
      </c>
      <c r="F210" s="7">
        <v>2.4132608997530696</v>
      </c>
    </row>
    <row r="211" spans="1:9" customFormat="1" x14ac:dyDescent="0.2">
      <c r="A211" s="9">
        <v>42705</v>
      </c>
      <c r="B211" s="42">
        <f t="shared" si="8"/>
        <v>2.285397634363015E-2</v>
      </c>
      <c r="C211" s="7">
        <v>2.2853976343630151</v>
      </c>
      <c r="D211" s="2"/>
      <c r="E211" s="42">
        <f t="shared" si="9"/>
        <v>2.4300423103955918E-2</v>
      </c>
      <c r="F211" s="7">
        <v>2.4300423103955917</v>
      </c>
    </row>
    <row r="212" spans="1:9" customFormat="1" x14ac:dyDescent="0.2">
      <c r="A212" s="9">
        <v>42736</v>
      </c>
      <c r="B212" s="42">
        <f t="shared" si="8"/>
        <v>2.2620584844819835E-2</v>
      </c>
      <c r="C212" s="7">
        <v>2.2620584844819835</v>
      </c>
      <c r="D212" s="2"/>
      <c r="E212" s="42">
        <f t="shared" si="9"/>
        <v>2.4471557573554965E-2</v>
      </c>
      <c r="F212" s="7">
        <v>2.4471557573554965</v>
      </c>
    </row>
    <row r="213" spans="1:9" customFormat="1" x14ac:dyDescent="0.2">
      <c r="A213" s="9">
        <v>42767</v>
      </c>
      <c r="B213" s="42">
        <f t="shared" si="8"/>
        <v>2.2235299902859808E-2</v>
      </c>
      <c r="C213" s="7">
        <v>2.2235299902859809</v>
      </c>
      <c r="D213" s="2"/>
      <c r="E213" s="42">
        <f t="shared" si="9"/>
        <v>2.453025708100201E-2</v>
      </c>
      <c r="F213" s="7">
        <v>2.4530257081002009</v>
      </c>
    </row>
    <row r="214" spans="1:9" customFormat="1" x14ac:dyDescent="0.2">
      <c r="A214" s="9">
        <v>42795</v>
      </c>
      <c r="B214" s="42">
        <f t="shared" si="8"/>
        <v>2.1778633021699266E-2</v>
      </c>
      <c r="C214" s="7">
        <v>2.1778633021699267</v>
      </c>
      <c r="D214" s="2"/>
      <c r="E214" s="42">
        <f t="shared" si="9"/>
        <v>2.4354131676440131E-2</v>
      </c>
      <c r="F214" s="7">
        <v>2.4354131676440129</v>
      </c>
    </row>
    <row r="215" spans="1:9" customFormat="1" x14ac:dyDescent="0.2">
      <c r="A215" s="9">
        <v>42826</v>
      </c>
      <c r="B215" s="42">
        <f t="shared" si="8"/>
        <v>2.1407072490349056E-2</v>
      </c>
      <c r="C215" s="7">
        <v>2.1407072490349055</v>
      </c>
      <c r="D215" s="2"/>
      <c r="E215" s="42">
        <f t="shared" si="9"/>
        <v>2.3935718391762308E-2</v>
      </c>
      <c r="F215" s="7">
        <v>2.3935718391762308</v>
      </c>
    </row>
    <row r="216" spans="1:9" customFormat="1" x14ac:dyDescent="0.2">
      <c r="A216" s="9">
        <v>42856</v>
      </c>
      <c r="B216" s="42">
        <f t="shared" si="8"/>
        <v>2.1257280732996268E-2</v>
      </c>
      <c r="C216" s="7">
        <v>2.1257280732996269</v>
      </c>
      <c r="D216" s="2"/>
      <c r="E216" s="42">
        <f t="shared" si="9"/>
        <v>2.3346624795987588E-2</v>
      </c>
      <c r="F216" s="7">
        <v>2.3346624795987587</v>
      </c>
    </row>
    <row r="217" spans="1:9" customFormat="1" x14ac:dyDescent="0.2">
      <c r="A217" s="9">
        <v>42887</v>
      </c>
      <c r="B217" s="42">
        <f t="shared" si="8"/>
        <v>2.1269560340408306E-2</v>
      </c>
      <c r="C217" s="7">
        <v>2.1269560340408304</v>
      </c>
      <c r="D217" s="171"/>
      <c r="E217" s="42">
        <f t="shared" si="9"/>
        <v>2.2693815283706779E-2</v>
      </c>
      <c r="F217" s="7">
        <v>2.269381528370678</v>
      </c>
    </row>
    <row r="218" spans="1:9" customFormat="1" x14ac:dyDescent="0.2">
      <c r="A218" s="9">
        <v>42917</v>
      </c>
      <c r="B218" s="42">
        <f t="shared" si="8"/>
        <v>2.1381906934506142E-2</v>
      </c>
      <c r="C218" s="7">
        <v>2.1381906934506141</v>
      </c>
      <c r="D218" s="171"/>
      <c r="E218" s="42">
        <f t="shared" si="9"/>
        <v>2.1935986170124388E-2</v>
      </c>
      <c r="F218" s="7">
        <v>2.1935986170124386</v>
      </c>
    </row>
    <row r="219" spans="1:9" customFormat="1" x14ac:dyDescent="0.2">
      <c r="A219" s="9">
        <v>42948</v>
      </c>
      <c r="B219" s="42">
        <f t="shared" si="8"/>
        <v>2.1542921259538703E-2</v>
      </c>
      <c r="C219" s="7">
        <v>2.1542921259538703</v>
      </c>
      <c r="D219" s="171"/>
      <c r="E219" s="42">
        <f t="shared" si="9"/>
        <v>2.1084138079137102E-2</v>
      </c>
      <c r="F219" s="7">
        <v>2.1084138079137102</v>
      </c>
    </row>
    <row r="220" spans="1:9" customFormat="1" x14ac:dyDescent="0.2">
      <c r="A220" s="9">
        <v>42979</v>
      </c>
      <c r="B220" s="42">
        <f>C220/100</f>
        <v>2.1653783580231189E-2</v>
      </c>
      <c r="C220" s="7">
        <v>2.1653783580231187</v>
      </c>
      <c r="D220" s="171"/>
      <c r="E220" s="42">
        <f t="shared" si="9"/>
        <v>2.0150044415958517E-2</v>
      </c>
      <c r="F220" s="7">
        <v>2.0150044415958517</v>
      </c>
      <c r="I220" s="195"/>
    </row>
    <row r="221" spans="1:9" customFormat="1" x14ac:dyDescent="0.2">
      <c r="A221" s="9">
        <v>43009</v>
      </c>
      <c r="B221" s="42">
        <f t="shared" si="8"/>
        <v>2.1655631869464322E-2</v>
      </c>
      <c r="C221" s="7">
        <v>2.1655631869464322</v>
      </c>
      <c r="D221" s="171"/>
      <c r="E221" s="42">
        <f t="shared" si="9"/>
        <v>1.9407666052262816E-2</v>
      </c>
      <c r="F221" s="7">
        <v>1.9407666052262815</v>
      </c>
      <c r="I221" s="195"/>
    </row>
    <row r="222" spans="1:9" customFormat="1" x14ac:dyDescent="0.2">
      <c r="A222" s="9">
        <v>43040</v>
      </c>
      <c r="B222" s="42">
        <f t="shared" si="8"/>
        <v>2.1481001962612333E-2</v>
      </c>
      <c r="C222" s="7">
        <v>2.1481001962612334</v>
      </c>
      <c r="D222" s="171"/>
      <c r="E222" s="42">
        <f t="shared" si="9"/>
        <v>1.8825659401155645E-2</v>
      </c>
      <c r="F222" s="7">
        <v>1.8825659401155643</v>
      </c>
      <c r="I222" s="195"/>
    </row>
    <row r="223" spans="1:9" customFormat="1" x14ac:dyDescent="0.2">
      <c r="A223" s="9">
        <v>43070</v>
      </c>
      <c r="B223" s="42">
        <f t="shared" si="8"/>
        <v>2.1084092013301015E-2</v>
      </c>
      <c r="C223" s="7">
        <v>2.1084092013301015</v>
      </c>
      <c r="D223" s="171"/>
      <c r="E223" s="42">
        <f t="shared" si="9"/>
        <v>1.8267602770822879E-2</v>
      </c>
      <c r="F223" s="7">
        <v>1.8267602770822879</v>
      </c>
      <c r="I223" s="195"/>
    </row>
    <row r="224" spans="1:9" customFormat="1" x14ac:dyDescent="0.2">
      <c r="A224" s="9">
        <v>43101</v>
      </c>
      <c r="B224" s="42">
        <f t="shared" si="8"/>
        <v>2.0439409741070603E-2</v>
      </c>
      <c r="C224" s="7">
        <v>2.0439409741070604</v>
      </c>
      <c r="D224" s="171"/>
      <c r="E224" s="42">
        <f t="shared" si="9"/>
        <v>1.7625535666890145E-2</v>
      </c>
      <c r="F224" s="7">
        <v>1.7625535666890144</v>
      </c>
      <c r="I224" s="195"/>
    </row>
    <row r="225" spans="1:9" customFormat="1" x14ac:dyDescent="0.2">
      <c r="A225" s="9">
        <v>43132</v>
      </c>
      <c r="B225" s="42">
        <f t="shared" si="8"/>
        <v>1.9636666242291677E-2</v>
      </c>
      <c r="C225" s="7">
        <v>1.9636666242291678</v>
      </c>
      <c r="D225" s="171"/>
      <c r="E225" s="42">
        <f t="shared" si="9"/>
        <v>1.6886859189639107E-2</v>
      </c>
      <c r="F225" s="7">
        <v>1.6886859189639107</v>
      </c>
      <c r="I225" s="195"/>
    </row>
    <row r="226" spans="1:9" customFormat="1" x14ac:dyDescent="0.2">
      <c r="A226" s="9">
        <v>43160</v>
      </c>
      <c r="B226" s="42">
        <f t="shared" si="8"/>
        <v>1.8992192663172418E-2</v>
      </c>
      <c r="C226" s="7">
        <v>1.8992192663172418</v>
      </c>
      <c r="D226" s="171"/>
      <c r="E226" s="42">
        <f t="shared" si="9"/>
        <v>1.6160167043937346E-2</v>
      </c>
      <c r="F226" s="7">
        <v>1.6160167043937348</v>
      </c>
      <c r="I226" s="195"/>
    </row>
    <row r="227" spans="1:9" customFormat="1" x14ac:dyDescent="0.2">
      <c r="A227" s="9">
        <v>43191</v>
      </c>
      <c r="B227" s="42">
        <f t="shared" si="8"/>
        <v>1.8811906064607593E-2</v>
      </c>
      <c r="C227" s="7">
        <v>1.8811906064607593</v>
      </c>
      <c r="D227" s="171"/>
      <c r="E227" s="42">
        <f t="shared" si="9"/>
        <v>1.5420634372479558E-2</v>
      </c>
      <c r="F227" s="7">
        <v>1.5420634372479558</v>
      </c>
      <c r="I227" s="195"/>
    </row>
    <row r="228" spans="1:9" customFormat="1" x14ac:dyDescent="0.2">
      <c r="A228" s="9">
        <v>43221</v>
      </c>
      <c r="B228" s="42">
        <f t="shared" si="8"/>
        <v>1.906867886943233E-2</v>
      </c>
      <c r="C228" s="7">
        <v>1.9068678869432329</v>
      </c>
      <c r="D228" s="171"/>
      <c r="E228" s="42">
        <f t="shared" si="9"/>
        <v>1.4633474190499334E-2</v>
      </c>
      <c r="F228" s="7">
        <v>1.4633474190499334</v>
      </c>
      <c r="I228" s="195"/>
    </row>
    <row r="229" spans="1:9" customFormat="1" x14ac:dyDescent="0.2">
      <c r="A229" s="9">
        <v>43252</v>
      </c>
      <c r="B229" s="42">
        <f t="shared" si="8"/>
        <v>1.9570478963990244E-2</v>
      </c>
      <c r="C229" s="7">
        <v>1.9570478963990245</v>
      </c>
      <c r="D229" s="171"/>
      <c r="E229" s="42">
        <f t="shared" si="9"/>
        <v>1.3912564290244145E-2</v>
      </c>
      <c r="F229" s="7">
        <v>1.3912564290244145</v>
      </c>
      <c r="I229" s="195"/>
    </row>
    <row r="230" spans="1:9" customFormat="1" x14ac:dyDescent="0.2">
      <c r="A230" s="9">
        <v>43282</v>
      </c>
      <c r="B230" s="42">
        <f t="shared" si="8"/>
        <v>2.0166961236258166E-2</v>
      </c>
      <c r="C230" s="7">
        <v>2.0166961236258167</v>
      </c>
      <c r="D230" s="171"/>
      <c r="E230" s="42">
        <f t="shared" si="9"/>
        <v>1.3311707965619295E-2</v>
      </c>
      <c r="F230" s="7">
        <v>1.3311707965619295</v>
      </c>
      <c r="I230" s="195"/>
    </row>
    <row r="231" spans="1:9" customFormat="1" x14ac:dyDescent="0.2">
      <c r="A231" s="9">
        <v>43313</v>
      </c>
      <c r="B231" s="42">
        <f t="shared" si="8"/>
        <v>2.0750492694702104E-2</v>
      </c>
      <c r="C231" s="7">
        <v>2.0750492694702105</v>
      </c>
      <c r="D231" s="171"/>
      <c r="E231" s="42">
        <f t="shared" si="9"/>
        <v>1.2812782815512715E-2</v>
      </c>
      <c r="F231" s="7">
        <v>1.2812782815512715</v>
      </c>
      <c r="I231" s="195"/>
    </row>
    <row r="232" spans="1:9" customFormat="1" x14ac:dyDescent="0.2">
      <c r="A232" s="9">
        <v>43344</v>
      </c>
      <c r="B232" s="42">
        <f t="shared" si="8"/>
        <v>2.1385029737639578E-2</v>
      </c>
      <c r="C232" s="7">
        <v>2.1385029737639578</v>
      </c>
      <c r="D232" s="171"/>
      <c r="E232" s="42">
        <f t="shared" si="9"/>
        <v>1.2330047500379852E-2</v>
      </c>
      <c r="F232" s="7">
        <v>1.2330047500379853</v>
      </c>
      <c r="I232" s="195"/>
    </row>
    <row r="233" spans="1:9" customFormat="1" x14ac:dyDescent="0.2">
      <c r="A233" s="9">
        <v>43374</v>
      </c>
      <c r="B233" s="42">
        <f t="shared" si="8"/>
        <v>2.2039606358060838E-2</v>
      </c>
      <c r="C233" s="7">
        <v>2.2039606358060837</v>
      </c>
      <c r="D233" s="171"/>
      <c r="E233" s="42">
        <f t="shared" si="9"/>
        <v>1.1886329519806966E-2</v>
      </c>
      <c r="F233" s="7">
        <v>1.1886329519806966</v>
      </c>
      <c r="I233" s="195"/>
    </row>
    <row r="234" spans="1:9" customFormat="1" x14ac:dyDescent="0.2">
      <c r="A234" s="9">
        <v>43405</v>
      </c>
      <c r="B234" s="42">
        <f t="shared" si="8"/>
        <v>2.2548141070291836E-2</v>
      </c>
      <c r="C234" s="7">
        <v>2.2548141070291834</v>
      </c>
      <c r="D234" s="171"/>
      <c r="E234" s="42">
        <f t="shared" si="9"/>
        <v>1.1558726916372181E-2</v>
      </c>
      <c r="F234" s="7">
        <v>1.1558726916372182</v>
      </c>
      <c r="I234" s="195"/>
    </row>
    <row r="235" spans="1:9" customFormat="1" x14ac:dyDescent="0.2">
      <c r="A235" s="9">
        <v>43435</v>
      </c>
      <c r="B235" s="42">
        <f t="shared" si="8"/>
        <v>2.2778193852115838E-2</v>
      </c>
      <c r="C235" s="7">
        <v>2.277819385211584</v>
      </c>
      <c r="D235" s="171"/>
      <c r="E235" s="42">
        <f t="shared" si="9"/>
        <v>1.143045102346279E-2</v>
      </c>
      <c r="F235" s="7">
        <v>1.1430451023462791</v>
      </c>
      <c r="I235" s="200"/>
    </row>
    <row r="236" spans="1:9" customFormat="1" x14ac:dyDescent="0.2">
      <c r="A236" s="9">
        <v>43466</v>
      </c>
      <c r="B236" s="42">
        <f t="shared" si="8"/>
        <v>2.2715588603665387E-2</v>
      </c>
      <c r="C236" s="7">
        <v>2.2715588603665386</v>
      </c>
      <c r="D236" s="171"/>
      <c r="E236" s="42">
        <f t="shared" si="9"/>
        <v>1.1507262026147642E-2</v>
      </c>
      <c r="F236" s="7">
        <v>1.1507262026147642</v>
      </c>
      <c r="I236" s="200"/>
    </row>
    <row r="237" spans="1:9" customFormat="1" x14ac:dyDescent="0.2">
      <c r="A237" s="9">
        <v>43497</v>
      </c>
      <c r="B237" s="42">
        <f t="shared" si="8"/>
        <v>2.2454392125482999E-2</v>
      </c>
      <c r="C237" s="7">
        <v>2.2454392125483</v>
      </c>
      <c r="D237" s="171"/>
      <c r="E237" s="42">
        <f t="shared" si="9"/>
        <v>1.18713362339557E-2</v>
      </c>
      <c r="F237" s="7">
        <v>1.18713362339557</v>
      </c>
      <c r="I237" s="200"/>
    </row>
    <row r="238" spans="1:9" customFormat="1" x14ac:dyDescent="0.2">
      <c r="A238" s="9">
        <v>43525</v>
      </c>
      <c r="B238" s="42">
        <f t="shared" si="8"/>
        <v>2.2013157343309268E-2</v>
      </c>
      <c r="C238" s="7">
        <v>2.2013157343309269</v>
      </c>
      <c r="D238" s="171"/>
      <c r="E238" s="42">
        <f t="shared" si="9"/>
        <v>1.2570420484538688E-2</v>
      </c>
      <c r="F238" s="7">
        <v>1.2570420484538687</v>
      </c>
      <c r="I238" s="200"/>
    </row>
    <row r="239" spans="1:9" customFormat="1" x14ac:dyDescent="0.2">
      <c r="A239" s="9">
        <v>43556</v>
      </c>
      <c r="B239" s="42">
        <f t="shared" si="8"/>
        <v>2.1620411953063051E-2</v>
      </c>
      <c r="C239" s="7">
        <v>2.1620411953063052</v>
      </c>
      <c r="D239" s="171"/>
      <c r="E239" s="42">
        <f t="shared" si="9"/>
        <v>1.3527554537365427E-2</v>
      </c>
      <c r="F239" s="7">
        <v>1.3527554537365427</v>
      </c>
      <c r="I239" s="200"/>
    </row>
    <row r="240" spans="1:9" customFormat="1" x14ac:dyDescent="0.2">
      <c r="A240" s="9">
        <v>43586</v>
      </c>
      <c r="B240" s="42">
        <f t="shared" si="8"/>
        <v>2.1422146438426149E-2</v>
      </c>
      <c r="C240" s="7">
        <v>2.1422146438426148</v>
      </c>
      <c r="D240" s="171"/>
      <c r="E240" s="42">
        <f t="shared" si="9"/>
        <v>1.4585038126569224E-2</v>
      </c>
      <c r="F240" s="7">
        <v>1.4585038126569223</v>
      </c>
      <c r="I240" s="200"/>
    </row>
    <row r="241" spans="1:9" customFormat="1" x14ac:dyDescent="0.2">
      <c r="A241" s="9">
        <v>43617</v>
      </c>
      <c r="B241" s="42">
        <f t="shared" si="8"/>
        <v>2.1413994846903761E-2</v>
      </c>
      <c r="C241" s="7">
        <v>2.1413994846903761</v>
      </c>
      <c r="D241" s="171"/>
      <c r="E241" s="42">
        <f t="shared" si="9"/>
        <v>1.5413808931886869E-2</v>
      </c>
      <c r="F241" s="7">
        <v>1.541380893188687</v>
      </c>
      <c r="I241" s="200"/>
    </row>
    <row r="242" spans="1:9" customFormat="1" x14ac:dyDescent="0.2">
      <c r="A242" s="9">
        <v>43647</v>
      </c>
      <c r="B242" s="42">
        <f t="shared" si="8"/>
        <v>2.1513604534008638E-2</v>
      </c>
      <c r="C242" s="7">
        <v>2.1513604534008639</v>
      </c>
      <c r="D242" s="171"/>
      <c r="E242" s="42">
        <f t="shared" si="9"/>
        <v>1.5885089403746534E-2</v>
      </c>
      <c r="F242" s="7">
        <v>1.5885089403746535</v>
      </c>
      <c r="I242" s="200"/>
    </row>
    <row r="243" spans="1:9" customFormat="1" x14ac:dyDescent="0.2">
      <c r="A243" s="9">
        <v>43678</v>
      </c>
      <c r="B243" s="42">
        <f t="shared" si="8"/>
        <v>2.1725716570749353E-2</v>
      </c>
      <c r="C243" s="7">
        <v>2.1725716570749354</v>
      </c>
      <c r="D243" s="171"/>
      <c r="E243" s="42">
        <f t="shared" si="9"/>
        <v>1.6117749053860115E-2</v>
      </c>
      <c r="F243" s="7">
        <v>1.6117749053860115</v>
      </c>
      <c r="I243" s="200"/>
    </row>
    <row r="244" spans="1:9" customFormat="1" x14ac:dyDescent="0.2">
      <c r="A244" s="9">
        <v>43709</v>
      </c>
      <c r="B244" s="42">
        <f t="shared" si="8"/>
        <v>2.1973483771866743E-2</v>
      </c>
      <c r="C244" s="7">
        <v>2.1973483771866742</v>
      </c>
      <c r="D244" s="171"/>
      <c r="E244" s="42">
        <f t="shared" si="9"/>
        <v>1.6378267734957375E-2</v>
      </c>
      <c r="F244" s="7">
        <v>1.6378267734957375</v>
      </c>
      <c r="I244" s="200"/>
    </row>
    <row r="245" spans="1:9" customFormat="1" x14ac:dyDescent="0.2">
      <c r="A245" s="9">
        <v>43739</v>
      </c>
      <c r="B245" s="42">
        <f t="shared" si="8"/>
        <v>2.2032854840600819E-2</v>
      </c>
      <c r="C245" s="7">
        <v>2.203285484060082</v>
      </c>
      <c r="D245" s="171"/>
      <c r="E245" s="42">
        <f t="shared" si="9"/>
        <v>1.6866402340499836E-2</v>
      </c>
      <c r="F245" s="7">
        <v>1.6866402340499835</v>
      </c>
      <c r="I245" s="200"/>
    </row>
    <row r="246" spans="1:9" customFormat="1" x14ac:dyDescent="0.2">
      <c r="A246" s="9">
        <v>43770</v>
      </c>
      <c r="B246" s="42">
        <f t="shared" si="8"/>
        <v>2.1905540823517488E-2</v>
      </c>
      <c r="C246" s="7">
        <v>2.1905540823517486</v>
      </c>
      <c r="D246" s="171"/>
      <c r="E246" s="42">
        <f t="shared" si="9"/>
        <v>1.7673385280496487E-2</v>
      </c>
      <c r="F246" s="7">
        <v>1.7673385280496485</v>
      </c>
      <c r="I246" s="200"/>
    </row>
    <row r="247" spans="1:9" customFormat="1" x14ac:dyDescent="0.2">
      <c r="A247" s="9">
        <v>43800</v>
      </c>
      <c r="B247" s="42">
        <f t="shared" si="8"/>
        <v>2.2236953066159429E-2</v>
      </c>
      <c r="C247" s="7">
        <v>2.2236953066159431</v>
      </c>
      <c r="D247" s="171"/>
      <c r="E247" s="42">
        <f t="shared" si="9"/>
        <v>1.8795076747460008E-2</v>
      </c>
      <c r="F247" s="7">
        <v>1.8795076747460009</v>
      </c>
      <c r="I247" s="200"/>
    </row>
    <row r="248" spans="1:9" customFormat="1" x14ac:dyDescent="0.2">
      <c r="A248" s="9">
        <v>43831</v>
      </c>
      <c r="B248" s="42">
        <f t="shared" si="8"/>
        <v>2.3415711863725076E-2</v>
      </c>
      <c r="C248" s="7">
        <v>2.3415711863725077</v>
      </c>
      <c r="D248" s="171"/>
      <c r="E248" s="42">
        <f t="shared" si="9"/>
        <v>1.9785267903259542E-2</v>
      </c>
      <c r="F248" s="7">
        <v>1.9785267903259542</v>
      </c>
      <c r="I248" s="200"/>
    </row>
    <row r="249" spans="1:9" customFormat="1" x14ac:dyDescent="0.2">
      <c r="A249" s="9">
        <v>43862</v>
      </c>
      <c r="B249" s="42">
        <f t="shared" si="8"/>
        <v>2.5329732833381288E-2</v>
      </c>
      <c r="C249" s="7">
        <v>2.5329732833381287</v>
      </c>
      <c r="D249" s="171"/>
      <c r="E249" s="42">
        <f t="shared" si="9"/>
        <v>2.0177489682632631E-2</v>
      </c>
      <c r="F249" s="7">
        <v>2.017748968263263</v>
      </c>
      <c r="I249" s="200"/>
    </row>
    <row r="250" spans="1:9" customFormat="1" x14ac:dyDescent="0.2">
      <c r="A250" s="9">
        <v>43891</v>
      </c>
      <c r="B250" s="42">
        <f t="shared" si="8"/>
        <v>2.7839409439192248E-2</v>
      </c>
      <c r="C250" s="7">
        <v>2.7839409439192249</v>
      </c>
      <c r="D250" s="171"/>
      <c r="E250" s="42">
        <f t="shared" si="9"/>
        <v>1.9778764150499586E-2</v>
      </c>
      <c r="F250" s="7">
        <v>1.9778764150499586</v>
      </c>
      <c r="I250" s="200"/>
    </row>
    <row r="251" spans="1:9" customFormat="1" x14ac:dyDescent="0.2">
      <c r="A251" s="9">
        <v>43922</v>
      </c>
      <c r="B251" s="42">
        <f t="shared" si="8"/>
        <v>3.0984874296006285E-2</v>
      </c>
      <c r="C251" s="7">
        <v>3.0984874296006284</v>
      </c>
      <c r="D251" s="171"/>
      <c r="E251" s="42">
        <f t="shared" si="9"/>
        <v>1.8644056215562314E-2</v>
      </c>
      <c r="F251" s="7">
        <v>1.8644056215562315</v>
      </c>
      <c r="I251" s="200"/>
    </row>
    <row r="252" spans="1:9" customFormat="1" x14ac:dyDescent="0.2">
      <c r="A252" s="9">
        <v>43952</v>
      </c>
      <c r="B252" s="42">
        <f t="shared" si="8"/>
        <v>3.4768655709801317E-2</v>
      </c>
      <c r="C252" s="7">
        <v>3.4768655709801317</v>
      </c>
      <c r="D252" s="171"/>
      <c r="E252" s="42">
        <f t="shared" si="9"/>
        <v>1.6966526889309788E-2</v>
      </c>
      <c r="F252" s="7">
        <v>1.696652688930979</v>
      </c>
      <c r="I252" s="200"/>
    </row>
    <row r="253" spans="1:9" customFormat="1" x14ac:dyDescent="0.2">
      <c r="A253" s="9">
        <v>43983</v>
      </c>
      <c r="B253" s="42">
        <f t="shared" si="8"/>
        <v>3.9144517748939164E-2</v>
      </c>
      <c r="C253" s="7">
        <v>3.9144517748939163</v>
      </c>
      <c r="D253" s="171"/>
      <c r="E253" s="42">
        <f t="shared" si="9"/>
        <v>1.5014556155077227E-2</v>
      </c>
      <c r="F253" s="7">
        <v>1.5014556155077228</v>
      </c>
      <c r="I253" s="200"/>
    </row>
    <row r="254" spans="1:9" customFormat="1" x14ac:dyDescent="0.2">
      <c r="A254" s="9">
        <v>44013</v>
      </c>
      <c r="B254" s="42">
        <f t="shared" si="8"/>
        <v>4.3768843546987631E-2</v>
      </c>
      <c r="C254" s="7">
        <v>4.3768843546987632</v>
      </c>
      <c r="D254" s="171"/>
      <c r="E254" s="42">
        <f t="shared" si="9"/>
        <v>1.3013055996805951E-2</v>
      </c>
      <c r="F254" s="7">
        <v>1.3013055996805951</v>
      </c>
      <c r="I254" s="200"/>
    </row>
    <row r="255" spans="1:9" customFormat="1" x14ac:dyDescent="0.2">
      <c r="A255" s="9">
        <v>44044</v>
      </c>
      <c r="B255" s="42">
        <f t="shared" si="8"/>
        <v>4.8576071757953539E-2</v>
      </c>
      <c r="C255" s="7">
        <v>4.8576071757953541</v>
      </c>
      <c r="D255" s="171"/>
      <c r="E255" s="42">
        <f t="shared" si="9"/>
        <v>1.1222266820588358E-2</v>
      </c>
      <c r="F255" s="7">
        <v>1.1222266820588358</v>
      </c>
      <c r="I255" s="200"/>
    </row>
    <row r="256" spans="1:9" customFormat="1" x14ac:dyDescent="0.2">
      <c r="A256" s="9">
        <v>44075</v>
      </c>
      <c r="B256" s="42">
        <f t="shared" si="8"/>
        <v>5.2774240570270942E-2</v>
      </c>
      <c r="C256" s="7">
        <v>5.2774240570270941</v>
      </c>
      <c r="D256" s="171"/>
      <c r="E256" s="42">
        <f t="shared" si="9"/>
        <v>9.9801827450844982E-3</v>
      </c>
      <c r="F256" s="7">
        <v>0.99801827450844982</v>
      </c>
      <c r="I256" s="200"/>
    </row>
    <row r="257" spans="1:9" customFormat="1" x14ac:dyDescent="0.2">
      <c r="A257" s="9">
        <v>44105</v>
      </c>
      <c r="B257" s="42">
        <f t="shared" si="8"/>
        <v>5.6832561433432904E-2</v>
      </c>
      <c r="C257" s="7">
        <v>5.6832561433432902</v>
      </c>
      <c r="D257" s="171"/>
      <c r="E257" s="42">
        <f t="shared" si="9"/>
        <v>9.3968657133259668E-3</v>
      </c>
      <c r="F257" s="7">
        <v>0.9396865713325967</v>
      </c>
      <c r="I257" s="200"/>
    </row>
    <row r="258" spans="1:9" customFormat="1" x14ac:dyDescent="0.2">
      <c r="A258" s="9">
        <v>44136</v>
      </c>
      <c r="B258" s="42">
        <f t="shared" si="8"/>
        <v>6.0959419412436169E-2</v>
      </c>
      <c r="C258" s="7">
        <v>6.0959419412436171</v>
      </c>
      <c r="D258" s="171"/>
      <c r="E258" s="42">
        <f t="shared" si="9"/>
        <v>9.4321067192077671E-3</v>
      </c>
      <c r="F258" s="7">
        <v>0.94321067192077679</v>
      </c>
      <c r="I258" s="200"/>
    </row>
    <row r="259" spans="1:9" customFormat="1" x14ac:dyDescent="0.2">
      <c r="A259" s="9">
        <v>44166</v>
      </c>
      <c r="B259" s="42">
        <f t="shared" si="8"/>
        <v>6.4401910416380145E-2</v>
      </c>
      <c r="C259" s="7">
        <v>6.4401910416380144</v>
      </c>
      <c r="D259" s="171"/>
      <c r="E259" s="42">
        <f t="shared" si="9"/>
        <v>9.9372370555198437E-3</v>
      </c>
      <c r="F259" s="7">
        <v>0.9937237055519843</v>
      </c>
      <c r="I259" s="200"/>
    </row>
    <row r="260" spans="1:9" customFormat="1" x14ac:dyDescent="0.2">
      <c r="A260" s="9">
        <v>44197</v>
      </c>
      <c r="B260" s="42">
        <f t="shared" ref="B260:B295" si="10">C260/100</f>
        <v>6.6251618896635819E-2</v>
      </c>
      <c r="C260" s="7">
        <v>6.6251618896635813</v>
      </c>
      <c r="D260" s="171"/>
      <c r="E260" s="42">
        <f t="shared" si="9"/>
        <v>1.0707365791909668E-2</v>
      </c>
      <c r="F260" s="7">
        <v>1.0707365791909669</v>
      </c>
      <c r="I260" s="200"/>
    </row>
    <row r="261" spans="1:9" customFormat="1" x14ac:dyDescent="0.2">
      <c r="A261" s="9">
        <v>44228</v>
      </c>
      <c r="B261" s="42">
        <f t="shared" si="10"/>
        <v>6.6329850817508862E-2</v>
      </c>
      <c r="C261" s="7">
        <v>6.6329850817508857</v>
      </c>
      <c r="D261" s="171"/>
      <c r="E261" s="42">
        <f t="shared" si="9"/>
        <v>1.1570149805045234E-2</v>
      </c>
      <c r="F261" s="7">
        <v>1.1570149805045233</v>
      </c>
      <c r="I261" s="200"/>
    </row>
    <row r="262" spans="1:9" customFormat="1" x14ac:dyDescent="0.2">
      <c r="A262" s="9">
        <v>44256</v>
      </c>
      <c r="B262" s="42">
        <f t="shared" si="10"/>
        <v>6.4399398690131782E-2</v>
      </c>
      <c r="C262" s="7">
        <v>6.4399398690131777</v>
      </c>
      <c r="D262" s="171"/>
      <c r="E262" s="42">
        <f t="shared" si="9"/>
        <v>1.2189197826098589E-2</v>
      </c>
      <c r="F262" s="7">
        <v>1.218919782609859</v>
      </c>
      <c r="I262" s="200"/>
    </row>
    <row r="263" spans="1:9" customFormat="1" x14ac:dyDescent="0.2">
      <c r="A263" s="9">
        <v>44287</v>
      </c>
      <c r="B263" s="42">
        <f t="shared" si="10"/>
        <v>6.0701427129616237E-2</v>
      </c>
      <c r="C263" s="7">
        <v>6.0701427129616237</v>
      </c>
      <c r="D263" s="171"/>
      <c r="E263" s="42">
        <f t="shared" si="9"/>
        <v>1.2587755838165486E-2</v>
      </c>
      <c r="F263" s="7">
        <v>1.2587755838165486</v>
      </c>
      <c r="I263" s="200"/>
    </row>
    <row r="264" spans="1:9" customFormat="1" x14ac:dyDescent="0.2">
      <c r="A264" s="9">
        <v>44317</v>
      </c>
      <c r="B264" s="42">
        <f t="shared" si="10"/>
        <v>5.6145920737500986E-2</v>
      </c>
      <c r="C264" s="7">
        <v>5.6145920737500985</v>
      </c>
      <c r="D264" s="171"/>
      <c r="E264" s="42">
        <f t="shared" si="9"/>
        <v>1.2745406136438733E-2</v>
      </c>
      <c r="F264" s="7">
        <v>1.2745406136438733</v>
      </c>
      <c r="I264" s="200"/>
    </row>
    <row r="265" spans="1:9" customFormat="1" x14ac:dyDescent="0.2">
      <c r="A265" s="9">
        <v>44348</v>
      </c>
      <c r="B265" s="42">
        <f t="shared" si="10"/>
        <v>5.1448779074035896E-2</v>
      </c>
      <c r="C265" s="7">
        <v>5.1448779074035897</v>
      </c>
      <c r="D265" s="171"/>
      <c r="E265" s="42">
        <f>F265/100</f>
        <v>1.2539860085797527E-2</v>
      </c>
      <c r="F265" s="7">
        <v>1.2539860085797527</v>
      </c>
      <c r="I265" s="200"/>
    </row>
    <row r="266" spans="1:9" customFormat="1" x14ac:dyDescent="0.2">
      <c r="A266" s="9">
        <v>44378</v>
      </c>
      <c r="B266" s="42">
        <f t="shared" si="10"/>
        <v>4.8645922857901806E-2</v>
      </c>
      <c r="C266" s="7">
        <v>4.8645922857901809</v>
      </c>
      <c r="D266" s="171"/>
      <c r="E266" s="42">
        <f t="shared" si="9"/>
        <v>1.2259583286127742E-2</v>
      </c>
      <c r="F266" s="7">
        <v>1.2259583286127742</v>
      </c>
      <c r="H266" s="2"/>
      <c r="I266" s="200"/>
    </row>
    <row r="267" spans="1:9" customFormat="1" x14ac:dyDescent="0.2">
      <c r="A267" s="9">
        <v>44409</v>
      </c>
      <c r="B267" s="42">
        <f t="shared" si="10"/>
        <v>4.8956235131674415E-2</v>
      </c>
      <c r="C267" s="7">
        <v>4.8956235131674415</v>
      </c>
      <c r="D267" s="171"/>
      <c r="E267" s="42">
        <f t="shared" si="9"/>
        <v>1.2062210157911391E-2</v>
      </c>
      <c r="F267" s="7">
        <v>1.2062210157911391</v>
      </c>
      <c r="H267" s="2"/>
      <c r="I267" s="200"/>
    </row>
    <row r="268" spans="1:9" customFormat="1" x14ac:dyDescent="0.2">
      <c r="A268" s="9">
        <v>44440</v>
      </c>
      <c r="B268" s="42">
        <f t="shared" si="10"/>
        <v>5.1375565634461023E-2</v>
      </c>
      <c r="C268" s="7">
        <v>5.1375565634461022</v>
      </c>
      <c r="D268" s="171"/>
      <c r="E268" s="42">
        <f t="shared" si="9"/>
        <v>1.1966328156429267E-2</v>
      </c>
      <c r="F268" s="7">
        <v>1.1966328156429267</v>
      </c>
      <c r="H268" s="2"/>
      <c r="I268" s="200"/>
    </row>
    <row r="269" spans="1:9" customFormat="1" x14ac:dyDescent="0.2">
      <c r="A269" s="9">
        <v>44470</v>
      </c>
      <c r="B269" s="42">
        <f t="shared" si="10"/>
        <v>5.3911340147963525E-2</v>
      </c>
      <c r="C269" s="7">
        <v>5.3911340147963527</v>
      </c>
      <c r="D269" s="171"/>
      <c r="E269" s="42">
        <f t="shared" si="9"/>
        <v>1.2076292767497625E-2</v>
      </c>
      <c r="F269" s="7">
        <v>1.2076292767497625</v>
      </c>
      <c r="H269" s="2"/>
      <c r="I269" s="200"/>
    </row>
    <row r="270" spans="1:9" customFormat="1" x14ac:dyDescent="0.2">
      <c r="A270" s="9">
        <v>44501</v>
      </c>
      <c r="B270" s="42">
        <f t="shared" si="10"/>
        <v>5.4706410732059375E-2</v>
      </c>
      <c r="C270" s="7">
        <v>5.4706410732059378</v>
      </c>
      <c r="D270" s="171"/>
      <c r="E270" s="42">
        <f t="shared" si="9"/>
        <v>1.2495935130110989E-2</v>
      </c>
      <c r="F270" s="7">
        <v>1.2495935130110989</v>
      </c>
      <c r="H270" s="2"/>
      <c r="I270" s="200"/>
    </row>
    <row r="271" spans="1:9" customFormat="1" x14ac:dyDescent="0.2">
      <c r="A271" s="9">
        <v>44531</v>
      </c>
      <c r="B271" s="42">
        <f t="shared" si="10"/>
        <v>5.3717575231465434E-2</v>
      </c>
      <c r="C271" s="7">
        <v>5.3717575231465435</v>
      </c>
      <c r="D271" s="171"/>
      <c r="E271" s="42">
        <f t="shared" si="9"/>
        <v>1.329327262053891E-2</v>
      </c>
      <c r="F271" s="7">
        <v>1.329327262053891</v>
      </c>
      <c r="H271" s="2"/>
      <c r="I271" s="200"/>
    </row>
    <row r="272" spans="1:9" customFormat="1" x14ac:dyDescent="0.2">
      <c r="A272" s="9">
        <v>44562</v>
      </c>
      <c r="B272" s="42">
        <f t="shared" si="10"/>
        <v>5.1236719398576949E-2</v>
      </c>
      <c r="C272" s="7">
        <v>5.1236719398576946</v>
      </c>
      <c r="D272" s="7"/>
      <c r="E272" s="42">
        <f t="shared" ref="E272:E295" si="11">F272/100</f>
        <v>1.4559639153191526E-2</v>
      </c>
      <c r="F272" s="7">
        <v>1.4559639153191526</v>
      </c>
      <c r="H272" s="2"/>
      <c r="I272" s="200"/>
    </row>
    <row r="273" spans="1:9" customFormat="1" x14ac:dyDescent="0.2">
      <c r="A273" s="9">
        <v>44593</v>
      </c>
      <c r="B273" s="42">
        <f t="shared" si="10"/>
        <v>4.7692570618712453E-2</v>
      </c>
      <c r="C273" s="7">
        <v>4.7692570618712455</v>
      </c>
      <c r="D273" s="7"/>
      <c r="E273" s="42">
        <f t="shared" si="11"/>
        <v>1.6138179791016852E-2</v>
      </c>
      <c r="F273" s="7">
        <v>1.6138179791016853</v>
      </c>
      <c r="H273" s="2"/>
      <c r="I273" s="200"/>
    </row>
    <row r="274" spans="1:9" customFormat="1" x14ac:dyDescent="0.2">
      <c r="A274" s="9">
        <v>44621</v>
      </c>
      <c r="B274" s="42">
        <f t="shared" si="10"/>
        <v>4.3716848473757078E-2</v>
      </c>
      <c r="C274" s="7">
        <v>4.3716848473757075</v>
      </c>
      <c r="D274" s="7"/>
      <c r="E274" s="42">
        <f t="shared" si="11"/>
        <v>1.7740707222415268E-2</v>
      </c>
      <c r="F274" s="7">
        <v>1.7740707222415268</v>
      </c>
      <c r="H274" s="2"/>
      <c r="I274" s="200"/>
    </row>
    <row r="275" spans="1:9" customFormat="1" x14ac:dyDescent="0.2">
      <c r="A275" s="9">
        <v>44652</v>
      </c>
      <c r="B275" s="42">
        <f t="shared" si="10"/>
        <v>3.985688482960658E-2</v>
      </c>
      <c r="C275" s="7">
        <v>3.9856884829606583</v>
      </c>
      <c r="D275" s="7"/>
      <c r="E275" s="42">
        <f t="shared" si="11"/>
        <v>1.9151927299411165E-2</v>
      </c>
      <c r="F275" s="7">
        <v>1.9151927299411164</v>
      </c>
      <c r="H275" s="2"/>
      <c r="I275" s="200"/>
    </row>
    <row r="276" spans="1:9" customFormat="1" x14ac:dyDescent="0.2">
      <c r="A276" s="9">
        <v>44682</v>
      </c>
      <c r="B276" s="42">
        <f t="shared" si="10"/>
        <v>3.6639135233920705E-2</v>
      </c>
      <c r="C276" s="7">
        <v>3.6639135233920705</v>
      </c>
      <c r="D276" s="7"/>
      <c r="E276" s="42">
        <f t="shared" si="11"/>
        <v>2.0208886514984013E-2</v>
      </c>
      <c r="F276" s="7">
        <v>2.0208886514984012</v>
      </c>
      <c r="H276" s="2"/>
      <c r="I276" s="200"/>
    </row>
    <row r="277" spans="1:9" customFormat="1" x14ac:dyDescent="0.2">
      <c r="A277" s="9">
        <v>44713</v>
      </c>
      <c r="B277" s="42">
        <f t="shared" si="10"/>
        <v>3.3933487168093281E-2</v>
      </c>
      <c r="C277" s="7">
        <v>3.3933487168093284</v>
      </c>
      <c r="D277" s="7"/>
      <c r="E277" s="42">
        <f t="shared" si="11"/>
        <v>2.0641900402491194E-2</v>
      </c>
      <c r="F277" s="7">
        <v>2.0641900402491196</v>
      </c>
      <c r="H277" s="2"/>
      <c r="I277" s="200"/>
    </row>
    <row r="278" spans="1:9" x14ac:dyDescent="0.2">
      <c r="A278" s="9">
        <v>44743</v>
      </c>
      <c r="B278" s="42">
        <f t="shared" si="10"/>
        <v>3.1165175774102369E-2</v>
      </c>
      <c r="C278" s="7">
        <v>3.1165175774102369</v>
      </c>
      <c r="E278" s="42">
        <f t="shared" si="11"/>
        <v>2.0230597753173898E-2</v>
      </c>
      <c r="F278" s="7">
        <v>2.0230597753173898</v>
      </c>
      <c r="I278" s="200"/>
    </row>
    <row r="279" spans="1:9" x14ac:dyDescent="0.2">
      <c r="A279" s="9">
        <v>44774</v>
      </c>
      <c r="B279" s="42">
        <f t="shared" si="10"/>
        <v>2.7997506558271282E-2</v>
      </c>
      <c r="C279" s="7">
        <v>2.7997506558271281</v>
      </c>
      <c r="E279" s="42">
        <f t="shared" si="11"/>
        <v>1.9307613742006048E-2</v>
      </c>
      <c r="F279" s="7">
        <v>1.9307613742006047</v>
      </c>
      <c r="I279" s="200"/>
    </row>
    <row r="280" spans="1:9" x14ac:dyDescent="0.2">
      <c r="A280" s="9">
        <v>44805</v>
      </c>
      <c r="B280" s="42">
        <f t="shared" si="10"/>
        <v>2.5686915450685542E-2</v>
      </c>
      <c r="C280" s="7">
        <v>2.5686915450685541</v>
      </c>
      <c r="E280" s="42">
        <f t="shared" si="11"/>
        <v>1.8694453604988046E-2</v>
      </c>
      <c r="F280" s="7">
        <v>1.8694453604988044</v>
      </c>
      <c r="I280" s="200"/>
    </row>
    <row r="281" spans="1:9" x14ac:dyDescent="0.2">
      <c r="A281" s="9">
        <v>44835</v>
      </c>
      <c r="B281" s="42">
        <f t="shared" si="10"/>
        <v>2.4149035973936889E-2</v>
      </c>
      <c r="C281" s="7">
        <v>2.414903597393689</v>
      </c>
      <c r="E281" s="42">
        <f t="shared" si="11"/>
        <v>1.8773055511543669E-2</v>
      </c>
      <c r="F281" s="7">
        <v>1.877305551154367</v>
      </c>
      <c r="I281" s="200"/>
    </row>
    <row r="282" spans="1:9" x14ac:dyDescent="0.2">
      <c r="A282" s="9">
        <v>44866</v>
      </c>
      <c r="B282" s="42">
        <f t="shared" si="10"/>
        <v>2.2983893445068196E-2</v>
      </c>
      <c r="C282" s="7">
        <v>2.2983893445068198</v>
      </c>
      <c r="E282" s="42">
        <f t="shared" si="11"/>
        <v>1.9495209506511329E-2</v>
      </c>
      <c r="F282" s="7">
        <v>1.9495209506511328</v>
      </c>
      <c r="I282" s="200"/>
    </row>
    <row r="283" spans="1:9" x14ac:dyDescent="0.2">
      <c r="A283" s="9">
        <v>44896</v>
      </c>
      <c r="B283" s="42">
        <f t="shared" si="10"/>
        <v>2.2068255934216865E-2</v>
      </c>
      <c r="C283" s="7">
        <v>2.2068255934216867</v>
      </c>
      <c r="E283" s="42">
        <f t="shared" si="11"/>
        <v>2.0586548984202611E-2</v>
      </c>
      <c r="F283" s="7">
        <v>2.0586548984202611</v>
      </c>
      <c r="I283" s="200"/>
    </row>
    <row r="284" spans="1:9" x14ac:dyDescent="0.2">
      <c r="A284" s="9">
        <v>44927</v>
      </c>
      <c r="B284" s="42">
        <f t="shared" si="10"/>
        <v>2.1241961869837095E-2</v>
      </c>
      <c r="C284" s="7">
        <v>2.1241961869837094</v>
      </c>
      <c r="E284" s="42">
        <f t="shared" si="11"/>
        <v>2.1708777934656451E-2</v>
      </c>
      <c r="F284" s="7">
        <v>2.1708777934656451</v>
      </c>
      <c r="I284" s="200"/>
    </row>
    <row r="285" spans="1:9" x14ac:dyDescent="0.2">
      <c r="A285" s="9">
        <v>44958</v>
      </c>
      <c r="B285" s="42">
        <f t="shared" si="10"/>
        <v>2.0448162812092222E-2</v>
      </c>
      <c r="C285" s="7">
        <v>2.0448162812092221</v>
      </c>
      <c r="E285" s="42">
        <f t="shared" si="11"/>
        <v>2.260984155692463E-2</v>
      </c>
      <c r="F285" s="7">
        <v>2.260984155692463</v>
      </c>
      <c r="I285" s="200"/>
    </row>
    <row r="286" spans="1:9" x14ac:dyDescent="0.2">
      <c r="A286" s="9">
        <v>44986</v>
      </c>
      <c r="B286" s="42">
        <f t="shared" si="10"/>
        <v>2.0225558243033549E-2</v>
      </c>
      <c r="C286" s="7">
        <v>2.022555824303355</v>
      </c>
      <c r="E286" s="42">
        <f t="shared" si="11"/>
        <v>2.3217864085675628E-2</v>
      </c>
      <c r="F286" s="7">
        <v>2.3217864085675628</v>
      </c>
      <c r="I286" s="200"/>
    </row>
    <row r="287" spans="1:9" x14ac:dyDescent="0.2">
      <c r="A287" s="9">
        <v>45017</v>
      </c>
      <c r="B287" s="42">
        <f t="shared" si="10"/>
        <v>2.0715807056664124E-2</v>
      </c>
      <c r="C287" s="7">
        <v>2.0715807056664124</v>
      </c>
      <c r="E287" s="42">
        <f t="shared" si="11"/>
        <v>2.3293376769387031E-2</v>
      </c>
      <c r="F287" s="7">
        <v>2.3293376769387031</v>
      </c>
      <c r="I287" s="200"/>
    </row>
    <row r="288" spans="1:9" x14ac:dyDescent="0.2">
      <c r="A288" s="9">
        <v>45047</v>
      </c>
      <c r="B288" s="42">
        <f t="shared" si="10"/>
        <v>2.1762233378802211E-2</v>
      </c>
      <c r="C288" s="7">
        <v>2.1762233378802209</v>
      </c>
      <c r="E288" s="42">
        <f t="shared" si="11"/>
        <v>2.2904616055036697E-2</v>
      </c>
      <c r="F288" s="7">
        <v>2.2904616055036695</v>
      </c>
      <c r="I288" s="200"/>
    </row>
    <row r="289" spans="1:9" x14ac:dyDescent="0.2">
      <c r="A289" s="9">
        <v>45078</v>
      </c>
      <c r="B289" s="42">
        <f t="shared" si="10"/>
        <v>2.2963418937792926E-2</v>
      </c>
      <c r="C289" s="7">
        <v>2.2963418937792928</v>
      </c>
      <c r="E289" s="42">
        <f t="shared" si="11"/>
        <v>2.229507116173908E-2</v>
      </c>
      <c r="F289" s="7">
        <v>2.2295071161739082</v>
      </c>
      <c r="I289" s="200"/>
    </row>
    <row r="290" spans="1:9" x14ac:dyDescent="0.2">
      <c r="A290" s="9">
        <v>45108</v>
      </c>
      <c r="B290" s="42">
        <f t="shared" si="10"/>
        <v>2.4098668314109024E-2</v>
      </c>
      <c r="C290" s="7">
        <v>2.4098668314109024</v>
      </c>
      <c r="E290" s="42">
        <f t="shared" si="11"/>
        <v>2.1585568641818976E-2</v>
      </c>
      <c r="F290" s="7">
        <v>2.1585568641818975</v>
      </c>
      <c r="I290" s="200"/>
    </row>
    <row r="291" spans="1:9" x14ac:dyDescent="0.2">
      <c r="A291" s="9">
        <v>45139</v>
      </c>
      <c r="B291" s="42">
        <f t="shared" si="10"/>
        <v>2.4291384752892244E-2</v>
      </c>
      <c r="C291" s="7">
        <v>2.4291384752892244</v>
      </c>
      <c r="E291" s="42">
        <f t="shared" si="11"/>
        <v>2.1169443242825742E-2</v>
      </c>
      <c r="F291" s="7">
        <v>2.1169443242825743</v>
      </c>
      <c r="I291" s="200"/>
    </row>
    <row r="292" spans="1:9" x14ac:dyDescent="0.2">
      <c r="A292" s="9">
        <v>45170</v>
      </c>
      <c r="B292" s="42">
        <f t="shared" si="10"/>
        <v>2.389208867632454E-2</v>
      </c>
      <c r="C292" s="7">
        <v>2.3892088676324539</v>
      </c>
      <c r="E292" s="42">
        <f t="shared" si="11"/>
        <v>2.0985338963845229E-2</v>
      </c>
      <c r="F292" s="7">
        <v>2.0985338963845228</v>
      </c>
      <c r="I292" s="200"/>
    </row>
    <row r="293" spans="1:9" x14ac:dyDescent="0.2">
      <c r="A293" s="9">
        <v>45200</v>
      </c>
      <c r="B293" s="42">
        <f t="shared" si="10"/>
        <v>2.3167953481771506E-2</v>
      </c>
      <c r="C293" s="7">
        <v>2.3167953481771506</v>
      </c>
      <c r="E293" s="42">
        <f t="shared" si="11"/>
        <v>2.1094270009473563E-2</v>
      </c>
      <c r="F293" s="7">
        <v>2.1094270009473561</v>
      </c>
      <c r="I293" s="200"/>
    </row>
    <row r="294" spans="1:9" x14ac:dyDescent="0.2">
      <c r="A294" s="9">
        <v>45231</v>
      </c>
      <c r="B294" s="42">
        <f t="shared" si="10"/>
        <v>2.235499320814386E-2</v>
      </c>
      <c r="C294" s="7">
        <v>2.2354993208143861</v>
      </c>
      <c r="E294" s="42">
        <f t="shared" si="11"/>
        <v>2.1409758262536247E-2</v>
      </c>
      <c r="F294" s="7">
        <v>2.1409758262536247</v>
      </c>
      <c r="I294" s="200"/>
    </row>
    <row r="295" spans="1:9" x14ac:dyDescent="0.2">
      <c r="A295" s="9">
        <v>45261</v>
      </c>
      <c r="B295" s="42">
        <f t="shared" si="10"/>
        <v>2.1474170294081617E-2</v>
      </c>
      <c r="C295" s="7">
        <v>2.1474170294081616</v>
      </c>
      <c r="E295" s="42">
        <f t="shared" si="11"/>
        <v>2.1784369370031066E-2</v>
      </c>
      <c r="F295" s="7">
        <v>2.1784369370031067</v>
      </c>
      <c r="I295" s="200"/>
    </row>
  </sheetData>
  <mergeCells count="2">
    <mergeCell ref="B2:C2"/>
    <mergeCell ref="E2:F2"/>
  </mergeCells>
  <hyperlinks>
    <hyperlink ref="G1" location="Contents!A1" display="Contents page" xr:uid="{653FDE0D-251A-48B8-9FCC-4BE4D6A6B089}"/>
    <hyperlink ref="A1" location="'Figure 7'!A1" display="Figure 7" xr:uid="{1198E0B1-CB58-4E9D-AD83-9347B1477564}"/>
  </hyperlinks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D170-5167-459B-B086-E5F0E0EAAC4D}">
  <dimension ref="A1:E29"/>
  <sheetViews>
    <sheetView zoomScale="130" zoomScaleNormal="130" workbookViewId="0">
      <pane xSplit="1" ySplit="3" topLeftCell="B4" activePane="bottomRight" state="frozen"/>
      <selection sqref="A1:XFD1"/>
      <selection pane="topRight" sqref="A1:XFD1"/>
      <selection pane="bottomLeft" sqref="A1:XFD1"/>
      <selection pane="bottomRight" activeCell="E1" sqref="E1"/>
    </sheetView>
  </sheetViews>
  <sheetFormatPr defaultColWidth="9.140625" defaultRowHeight="12.75" x14ac:dyDescent="0.2"/>
  <cols>
    <col min="1" max="4" width="11.7109375" style="96" customWidth="1"/>
    <col min="5" max="5" width="14.42578125" style="6" customWidth="1"/>
    <col min="6" max="16384" width="9.140625" style="96"/>
  </cols>
  <sheetData>
    <row r="1" spans="1:5" ht="30" customHeight="1" x14ac:dyDescent="0.2">
      <c r="A1" s="181" t="s">
        <v>433</v>
      </c>
      <c r="E1" s="180" t="s">
        <v>359</v>
      </c>
    </row>
    <row r="2" spans="1:5" ht="38.25" customHeight="1" x14ac:dyDescent="0.2">
      <c r="A2" s="4"/>
      <c r="B2" s="176" t="s">
        <v>14</v>
      </c>
      <c r="C2" s="176" t="s">
        <v>146</v>
      </c>
      <c r="D2" s="176" t="s">
        <v>142</v>
      </c>
    </row>
    <row r="3" spans="1:5" ht="17.25" customHeight="1" x14ac:dyDescent="0.2">
      <c r="B3" s="97" t="s">
        <v>295</v>
      </c>
      <c r="C3" s="97" t="s">
        <v>295</v>
      </c>
      <c r="D3" s="97" t="s">
        <v>295</v>
      </c>
    </row>
    <row r="4" spans="1:5" x14ac:dyDescent="0.2">
      <c r="A4" s="170">
        <v>43435</v>
      </c>
      <c r="B4" s="169">
        <v>0.13100000000000001</v>
      </c>
      <c r="C4" s="169">
        <v>5.3999999999999999E-2</v>
      </c>
      <c r="D4" s="169">
        <v>0.47</v>
      </c>
    </row>
    <row r="5" spans="1:5" ht="13.5" customHeight="1" x14ac:dyDescent="0.2">
      <c r="A5" s="170">
        <v>43525</v>
      </c>
      <c r="B5" s="169">
        <v>0.11700000000000001</v>
      </c>
      <c r="C5" s="169">
        <v>0.05</v>
      </c>
      <c r="D5" s="169">
        <v>0.45</v>
      </c>
    </row>
    <row r="6" spans="1:5" x14ac:dyDescent="0.2">
      <c r="A6" s="170">
        <v>43617</v>
      </c>
      <c r="B6" s="169">
        <v>0.13200000000000001</v>
      </c>
      <c r="C6" s="169">
        <v>5.8000000000000003E-2</v>
      </c>
      <c r="D6" s="169">
        <v>0.44700000000000001</v>
      </c>
    </row>
    <row r="7" spans="1:5" x14ac:dyDescent="0.2">
      <c r="A7" s="170">
        <v>43709</v>
      </c>
      <c r="B7" s="169">
        <v>0.14299999999999999</v>
      </c>
      <c r="C7" s="169">
        <v>7.3999999999999996E-2</v>
      </c>
      <c r="D7" s="169">
        <v>0.46899999999999997</v>
      </c>
    </row>
    <row r="8" spans="1:5" x14ac:dyDescent="0.2">
      <c r="A8" s="170">
        <v>43800</v>
      </c>
      <c r="B8" s="169">
        <v>0.13900000000000001</v>
      </c>
      <c r="C8" s="169">
        <v>7.0999999999999994E-2</v>
      </c>
      <c r="D8" s="169">
        <v>0.437</v>
      </c>
    </row>
    <row r="9" spans="1:5" x14ac:dyDescent="0.2">
      <c r="A9" s="170">
        <v>43891</v>
      </c>
      <c r="B9" s="169">
        <v>0.11600000000000001</v>
      </c>
      <c r="C9" s="169">
        <v>5.8000000000000003E-2</v>
      </c>
      <c r="D9" s="169">
        <v>0.40600000000000003</v>
      </c>
    </row>
    <row r="10" spans="1:5" x14ac:dyDescent="0.2">
      <c r="A10" s="170">
        <v>43983</v>
      </c>
      <c r="B10" s="169">
        <v>0.16200000000000001</v>
      </c>
      <c r="C10" s="169">
        <v>8.7999999999999995E-2</v>
      </c>
      <c r="D10" s="169">
        <v>0.47099999999999997</v>
      </c>
    </row>
    <row r="11" spans="1:5" x14ac:dyDescent="0.2">
      <c r="A11" s="170">
        <v>44075</v>
      </c>
      <c r="B11" s="169">
        <v>0.14499999999999999</v>
      </c>
      <c r="C11" s="169">
        <v>7.8E-2</v>
      </c>
      <c r="D11" s="169">
        <v>0.41899999999999998</v>
      </c>
    </row>
    <row r="12" spans="1:5" x14ac:dyDescent="0.2">
      <c r="A12" s="170">
        <v>44166</v>
      </c>
      <c r="B12" s="169">
        <v>0.115</v>
      </c>
      <c r="C12" s="169">
        <v>7.0999999999999994E-2</v>
      </c>
      <c r="D12" s="169">
        <v>0.35199999999999998</v>
      </c>
    </row>
    <row r="13" spans="1:5" x14ac:dyDescent="0.2">
      <c r="A13" s="170">
        <v>44256</v>
      </c>
      <c r="B13" s="169">
        <v>9.8000000000000004E-2</v>
      </c>
      <c r="C13" s="169">
        <v>6.2E-2</v>
      </c>
      <c r="D13" s="169">
        <v>0.32500000000000001</v>
      </c>
    </row>
    <row r="14" spans="1:5" x14ac:dyDescent="0.2">
      <c r="A14" s="170">
        <v>44348</v>
      </c>
      <c r="B14" s="169">
        <v>0.13</v>
      </c>
      <c r="C14" s="169">
        <v>9.2999999999999999E-2</v>
      </c>
      <c r="D14" s="169">
        <v>0.33700000000000002</v>
      </c>
    </row>
    <row r="15" spans="1:5" x14ac:dyDescent="0.2">
      <c r="A15" s="170">
        <v>44440</v>
      </c>
      <c r="B15" s="169">
        <v>0.14699999999999999</v>
      </c>
      <c r="C15" s="169">
        <v>0.109</v>
      </c>
      <c r="D15" s="169">
        <v>0.33900000000000002</v>
      </c>
    </row>
    <row r="16" spans="1:5" x14ac:dyDescent="0.2">
      <c r="A16" s="170">
        <v>44531</v>
      </c>
      <c r="B16" s="169">
        <v>0.13500000000000001</v>
      </c>
      <c r="C16" s="169">
        <v>0.10299999999999999</v>
      </c>
      <c r="D16" s="169">
        <v>0.30599999999999999</v>
      </c>
    </row>
    <row r="17" spans="1:4" x14ac:dyDescent="0.2">
      <c r="A17" s="170">
        <v>44621</v>
      </c>
      <c r="B17" s="169">
        <v>0.10299999999999999</v>
      </c>
      <c r="C17" s="169">
        <v>7.8E-2</v>
      </c>
      <c r="D17" s="169">
        <v>0.26700000000000002</v>
      </c>
    </row>
    <row r="18" spans="1:4" x14ac:dyDescent="0.2">
      <c r="A18" s="170">
        <v>44713</v>
      </c>
      <c r="B18" s="169">
        <v>0.109</v>
      </c>
      <c r="C18" s="169">
        <v>8.3000000000000004E-2</v>
      </c>
      <c r="D18" s="169">
        <v>0.24399999999999999</v>
      </c>
    </row>
    <row r="19" spans="1:4" x14ac:dyDescent="0.2">
      <c r="A19" s="170">
        <v>44805</v>
      </c>
      <c r="B19" s="169">
        <v>0.10299999999999999</v>
      </c>
      <c r="C19" s="169">
        <v>7.4999999999999997E-2</v>
      </c>
      <c r="D19" s="169">
        <v>0.25800000000000001</v>
      </c>
    </row>
    <row r="20" spans="1:4" x14ac:dyDescent="0.2">
      <c r="A20" s="170">
        <v>44896</v>
      </c>
      <c r="B20" s="169">
        <v>0.121</v>
      </c>
      <c r="C20" s="169">
        <v>9.0999999999999998E-2</v>
      </c>
      <c r="D20" s="169">
        <v>0.27400000000000002</v>
      </c>
    </row>
    <row r="21" spans="1:4" x14ac:dyDescent="0.2">
      <c r="A21" s="170">
        <v>44986</v>
      </c>
      <c r="B21" s="169">
        <v>9.1999999999999998E-2</v>
      </c>
      <c r="C21" s="169">
        <v>6.4000000000000001E-2</v>
      </c>
      <c r="D21" s="169">
        <v>0.247</v>
      </c>
    </row>
    <row r="22" spans="1:4" x14ac:dyDescent="0.2">
      <c r="A22" s="170">
        <v>45078</v>
      </c>
      <c r="B22" s="169">
        <v>0.10299999999999999</v>
      </c>
      <c r="C22" s="169">
        <v>6.6000000000000003E-2</v>
      </c>
      <c r="D22" s="169">
        <v>0.26900000000000002</v>
      </c>
    </row>
    <row r="23" spans="1:4" x14ac:dyDescent="0.2">
      <c r="A23" s="170">
        <v>45170</v>
      </c>
      <c r="B23" s="169">
        <v>0.09</v>
      </c>
      <c r="C23" s="169">
        <v>4.7E-2</v>
      </c>
      <c r="D23" s="169">
        <v>0.30099999999999999</v>
      </c>
    </row>
    <row r="24" spans="1:4" x14ac:dyDescent="0.2">
      <c r="A24" s="170">
        <v>45261</v>
      </c>
      <c r="B24" s="169">
        <v>0.14599999999999999</v>
      </c>
      <c r="C24" s="169">
        <v>8.2000000000000003E-2</v>
      </c>
      <c r="D24" s="169">
        <v>0.42799999999999999</v>
      </c>
    </row>
    <row r="25" spans="1:4" s="6" customFormat="1" ht="11.25" x14ac:dyDescent="0.2"/>
    <row r="26" spans="1:4" s="6" customFormat="1" ht="11.25" x14ac:dyDescent="0.2"/>
    <row r="27" spans="1:4" s="6" customFormat="1" ht="11.25" x14ac:dyDescent="0.2"/>
    <row r="28" spans="1:4" s="6" customFormat="1" ht="11.25" x14ac:dyDescent="0.2"/>
    <row r="29" spans="1:4" s="6" customFormat="1" ht="11.25" x14ac:dyDescent="0.2"/>
  </sheetData>
  <hyperlinks>
    <hyperlink ref="E1" location="Contents!A1" display="Contents page" xr:uid="{7EB471E8-F636-4053-B334-FCA42DC1C051}"/>
    <hyperlink ref="A1" location="'Figure 8'!A1" display="Figure 8" xr:uid="{76BC8AEC-1F0D-4152-B1FB-A67C3F58B33F}"/>
  </hyperlink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64200E1639164089CEB0DBE256359E" ma:contentTypeVersion="18" ma:contentTypeDescription="Create a new document." ma:contentTypeScope="" ma:versionID="dc475115fd35c0d1de341b27a942ed1b">
  <xsd:schema xmlns:xsd="http://www.w3.org/2001/XMLSchema" xmlns:xs="http://www.w3.org/2001/XMLSchema" xmlns:p="http://schemas.microsoft.com/office/2006/metadata/properties" xmlns:ns2="56e81bb4-027a-4df5-aae0-f27d7b037f1c" xmlns:ns3="ef9b2b15-d5e6-4ef9-8027-755ba79fa452" xmlns:ns4="5ce0f2b5-5be5-4508-bce9-d7011ece0659" targetNamespace="http://schemas.microsoft.com/office/2006/metadata/properties" ma:root="true" ma:fieldsID="2077b323f90c572922bc624e0c51c1eb" ns2:_="" ns3:_="" ns4:_="">
    <xsd:import namespace="56e81bb4-027a-4df5-aae0-f27d7b037f1c"/>
    <xsd:import namespace="ef9b2b15-d5e6-4ef9-8027-755ba79fa452"/>
    <xsd:import namespace="5ce0f2b5-5be5-4508-bce9-d7011ece0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81bb4-027a-4df5-aae0-f27d7b03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b2b15-d5e6-4ef9-8027-755ba79fa4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f2b5-5be5-4508-bce9-d7011ece065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a6d4fad-8258-42c1-88fc-8273435df55b}" ma:internalName="TaxCatchAll" ma:showField="CatchAllData" ma:web="ef9b2b15-d5e6-4ef9-8027-755ba79fa4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3B88F4-2BC2-4F49-B6D5-7053C147BBC5}"/>
</file>

<file path=customXml/itemProps2.xml><?xml version="1.0" encoding="utf-8"?>
<ds:datastoreItem xmlns:ds="http://schemas.openxmlformats.org/officeDocument/2006/customXml" ds:itemID="{C3D911F7-9B9B-4DF8-BF03-7D28B9F8D9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44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Table 10</vt:lpstr>
      <vt:lpstr>Table 11</vt:lpstr>
      <vt:lpstr>Figure 9a</vt:lpstr>
      <vt:lpstr>Figure 9b</vt:lpstr>
      <vt:lpstr>Table 12</vt:lpstr>
      <vt:lpstr>Table 13</vt:lpstr>
      <vt:lpstr>Table 14</vt:lpstr>
      <vt:lpstr>Table 15</vt:lpstr>
      <vt:lpstr>Fig 1 source</vt:lpstr>
      <vt:lpstr>Fig 4 source</vt:lpstr>
      <vt:lpstr>Fig 6 source</vt:lpstr>
      <vt:lpstr>Fig 7 source</vt:lpstr>
      <vt:lpstr>Fig 8 source</vt:lpstr>
      <vt:lpstr>Chart1</vt:lpstr>
      <vt:lpstr>Contents!Print_Area</vt:lpstr>
      <vt:lpstr>'Figure 1'!Print_Area</vt:lpstr>
      <vt:lpstr>'Front page'!Print_Area</vt:lpstr>
      <vt:lpstr>'Table 1'!Print_Area</vt:lpstr>
      <vt:lpstr>'Table 10'!Print_Area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Victoria State Government, Department of Families, Fairness and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Homes Victoria Rental Report tables - June 2022</dc:title>
  <dc:subject>Rental Report</dc:subject>
  <dc:creator>Departmen of Families Fairness and Housing</dc:creator>
  <cp:keywords>Victoria, rental report, rent statistics, rent, Melbourne, rental, average rental report, rental statistics, rental data</cp:keywords>
  <cp:lastPrinted>2019-08-07T01:55:30Z</cp:lastPrinted>
  <dcterms:created xsi:type="dcterms:W3CDTF">2006-02-21T05:00:41Z</dcterms:created>
  <dcterms:modified xsi:type="dcterms:W3CDTF">2024-02-13T03:28:03Z</dcterms:modified>
</cp:coreProperties>
</file>